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fileSharing readOnlyRecommended="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NTU3\Downloads\"/>
    </mc:Choice>
  </mc:AlternateContent>
  <xr:revisionPtr revIDLastSave="0" documentId="13_ncr:1_{0646175F-BA03-4DEE-A10E-F79A8238C1EB}" xr6:coauthVersionLast="47" xr6:coauthVersionMax="47" xr10:uidLastSave="{00000000-0000-0000-0000-000000000000}"/>
  <workbookProtection workbookAlgorithmName="SHA-512" workbookHashValue="Lv1sMXs+8ftj3dB12MwnQc0iyRMQvwgK5c2e+Q+0ZoPlNShNmGhoSisWUCJnLRtcN5qHEXYrXh1HtWacHBtbgg==" workbookSaltValue="oLZrJlUpaItmuzYoG5pF8w==" workbookSpinCount="100000" lockStructure="1"/>
  <bookViews>
    <workbookView xWindow="28680" yWindow="390" windowWidth="25440" windowHeight="15270" xr2:uid="{00000000-000D-0000-FFFF-FFFF00000000}"/>
  </bookViews>
  <sheets>
    <sheet name="Guidance" sheetId="1" r:id="rId1"/>
    <sheet name="Checker" sheetId="2" r:id="rId2"/>
    <sheet name="Links" sheetId="3" r:id="rId3"/>
    <sheet name="Control" sheetId="4" r:id="rId4"/>
  </sheets>
  <definedNames>
    <definedName name="_xlnm._FilterDatabase" localSheetId="2" hidden="1">Links!$A$1:$I$85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36" i="2" l="1"/>
  <c r="G62" i="3" s="1"/>
  <c r="C63" i="2" s="1"/>
  <c r="F13" i="1"/>
  <c r="G87" i="3" l="1"/>
  <c r="C85" i="2" s="1"/>
  <c r="G86" i="3"/>
  <c r="C84" i="2" s="1"/>
  <c r="G2" i="3"/>
  <c r="G85" i="3"/>
  <c r="C92" i="2" s="1"/>
  <c r="G67" i="3"/>
  <c r="C68" i="2" s="1"/>
  <c r="G84" i="3" l="1"/>
  <c r="C89" i="2" s="1"/>
  <c r="G20" i="3"/>
  <c r="C21" i="2" s="1"/>
  <c r="G36" i="3"/>
  <c r="C37" i="2" s="1"/>
  <c r="G68" i="3"/>
  <c r="C69" i="2" s="1"/>
  <c r="G41" i="3"/>
  <c r="C42" i="2" s="1"/>
  <c r="G18" i="3"/>
  <c r="C19" i="2" s="1"/>
  <c r="G61" i="3"/>
  <c r="C62" i="2" s="1"/>
  <c r="G66" i="3"/>
  <c r="C67" i="2" s="1"/>
  <c r="G40" i="3"/>
  <c r="C41" i="2" s="1"/>
  <c r="G19" i="3"/>
  <c r="C20" i="2" s="1"/>
  <c r="G83" i="3"/>
  <c r="C88" i="2" s="1"/>
  <c r="G38" i="3"/>
  <c r="C39" i="2" s="1"/>
  <c r="G60" i="3"/>
  <c r="C61" i="2" s="1"/>
  <c r="G34" i="3"/>
  <c r="C35" i="2" s="1"/>
  <c r="G32" i="3"/>
  <c r="C33" i="2" s="1"/>
  <c r="G26" i="3"/>
  <c r="C27" i="2" s="1"/>
  <c r="G22" i="3"/>
  <c r="C23" i="2" s="1"/>
  <c r="G51" i="3"/>
  <c r="G24" i="3"/>
  <c r="C25" i="2" s="1"/>
  <c r="G47" i="3"/>
  <c r="C48" i="2" s="1"/>
  <c r="G28" i="3"/>
  <c r="C29" i="2" s="1"/>
  <c r="G43" i="3"/>
  <c r="C44" i="2" s="1"/>
  <c r="G45" i="3"/>
  <c r="C46" i="2" s="1"/>
  <c r="G27" i="3"/>
  <c r="C28" i="2" s="1"/>
  <c r="G42" i="3"/>
  <c r="C43" i="2" s="1"/>
  <c r="G48" i="3"/>
  <c r="C49" i="2" s="1"/>
  <c r="G44" i="3"/>
  <c r="C45" i="2" s="1"/>
  <c r="G46" i="3"/>
  <c r="C47" i="2" s="1"/>
  <c r="G52" i="3"/>
  <c r="C53" i="2" s="1"/>
  <c r="G53" i="3"/>
  <c r="G65" i="3"/>
  <c r="C66" i="2" s="1"/>
  <c r="G50" i="3"/>
  <c r="C51" i="2" s="1"/>
  <c r="G12" i="3"/>
  <c r="C13" i="2" s="1"/>
  <c r="G75" i="3"/>
  <c r="C76" i="2" s="1"/>
  <c r="G72" i="3"/>
  <c r="C73" i="2" s="1"/>
  <c r="G69" i="3"/>
  <c r="C70" i="2" s="1"/>
  <c r="G30" i="3"/>
  <c r="C31" i="2" s="1"/>
  <c r="G15" i="3"/>
  <c r="C16" i="2" s="1"/>
  <c r="G73" i="3"/>
  <c r="C74" i="2" s="1"/>
  <c r="G17" i="3"/>
  <c r="C18" i="2" s="1"/>
  <c r="G74" i="3"/>
  <c r="C75" i="2" s="1"/>
  <c r="G71" i="3"/>
  <c r="C72" i="2" s="1"/>
  <c r="G14" i="3"/>
  <c r="C15" i="2" s="1"/>
  <c r="G76" i="3"/>
  <c r="C77" i="2" s="1"/>
  <c r="G70" i="3"/>
  <c r="C71" i="2" s="1"/>
  <c r="G13" i="3"/>
  <c r="C14" i="2" s="1"/>
  <c r="G31" i="3"/>
  <c r="C32" i="2" s="1"/>
  <c r="G16" i="3"/>
  <c r="C17" i="2" s="1"/>
  <c r="G11" i="3"/>
  <c r="C12" i="2" s="1"/>
  <c r="G39" i="3"/>
  <c r="C40" i="2" s="1"/>
  <c r="G37" i="3"/>
  <c r="C38" i="2" s="1"/>
  <c r="G35" i="3"/>
  <c r="C36" i="2" s="1"/>
  <c r="G33" i="3"/>
  <c r="C34" i="2" s="1"/>
  <c r="G80" i="3"/>
  <c r="C81" i="2" s="1"/>
  <c r="G29" i="3"/>
  <c r="C30" i="2" s="1"/>
  <c r="G25" i="3"/>
  <c r="C26" i="2" s="1"/>
  <c r="G23" i="3"/>
  <c r="C24" i="2" s="1"/>
  <c r="G21" i="3"/>
  <c r="C22" i="2" s="1"/>
  <c r="G82" i="3"/>
  <c r="C83" i="2" s="1"/>
  <c r="G81" i="3"/>
  <c r="C82" i="2" s="1"/>
  <c r="G77" i="3"/>
  <c r="C78" i="2" s="1"/>
  <c r="G78" i="3"/>
  <c r="C79" i="2" s="1"/>
  <c r="G79" i="3"/>
  <c r="C80" i="2" s="1"/>
  <c r="G4" i="3"/>
  <c r="C5" i="2" s="1"/>
  <c r="G6" i="3"/>
  <c r="C7" i="2" s="1"/>
  <c r="G5" i="3"/>
  <c r="C6" i="2" s="1"/>
  <c r="G10" i="3"/>
  <c r="C11" i="2" s="1"/>
  <c r="G58" i="3"/>
  <c r="C59" i="2" s="1"/>
  <c r="G55" i="3"/>
  <c r="C56" i="2" s="1"/>
  <c r="G7" i="3"/>
  <c r="C8" i="2" s="1"/>
  <c r="G56" i="3"/>
  <c r="C57" i="2" s="1"/>
  <c r="G54" i="3"/>
  <c r="C55" i="2" s="1"/>
  <c r="G59" i="3"/>
  <c r="C60" i="2" s="1"/>
  <c r="G9" i="3"/>
  <c r="C10" i="2" s="1"/>
  <c r="G57" i="3"/>
  <c r="C58" i="2" s="1"/>
  <c r="G8" i="3"/>
  <c r="C9" i="2" s="1"/>
  <c r="C3" i="2"/>
  <c r="G49" i="3"/>
  <c r="C50" i="2" s="1"/>
  <c r="G3" i="3"/>
  <c r="C4" i="2" s="1"/>
  <c r="G63" i="3"/>
  <c r="C64" i="2" s="1"/>
  <c r="G64" i="3"/>
  <c r="C65" i="2" s="1"/>
  <c r="C54" i="2" l="1"/>
  <c r="C52" i="2"/>
</calcChain>
</file>

<file path=xl/sharedStrings.xml><?xml version="1.0" encoding="utf-8"?>
<sst xmlns="http://schemas.openxmlformats.org/spreadsheetml/2006/main" count="872" uniqueCount="376">
  <si>
    <t>How to use the DoS Direct linking spreadsheet</t>
  </si>
  <si>
    <t>Purpose</t>
  </si>
  <si>
    <t>Provide a mechanism to get to all dispositions of 111 online pathways service</t>
  </si>
  <si>
    <t>How to use</t>
  </si>
  <si>
    <t>1) To use this spreadsheet tool, in your default browser, go to:</t>
  </si>
  <si>
    <t>This will be used for all appropriate links</t>
  </si>
  <si>
    <t>Remember DoS results will be shown as per the rules in the implementation guide</t>
  </si>
  <si>
    <t>Enter Postcode</t>
  </si>
  <si>
    <t>Select DoS Environment</t>
  </si>
  <si>
    <t>DoS Disposition link</t>
  </si>
  <si>
    <t>DoS Lookup?</t>
  </si>
  <si>
    <t>SG</t>
  </si>
  <si>
    <t>SD</t>
  </si>
  <si>
    <t>live</t>
  </si>
  <si>
    <t>uat</t>
  </si>
  <si>
    <t>No</t>
  </si>
  <si>
    <t>Hours</t>
  </si>
  <si>
    <t>Minutes</t>
  </si>
  <si>
    <t>Yes</t>
  </si>
  <si>
    <t>00</t>
  </si>
  <si>
    <t>Chest or Upper Back Injury, Blunt</t>
  </si>
  <si>
    <t>AMB fall, unable to get up</t>
  </si>
  <si>
    <t>Date</t>
  </si>
  <si>
    <t>Month</t>
  </si>
  <si>
    <t>Leg Injury, Blunt</t>
  </si>
  <si>
    <t>AMB fracture and/or dislocation</t>
  </si>
  <si>
    <t>02</t>
  </si>
  <si>
    <t>Head, Facial or Neck Injury, Blunt</t>
  </si>
  <si>
    <t>AMB Head injury, full ED assessment required</t>
  </si>
  <si>
    <t>Year</t>
  </si>
  <si>
    <t>AMB acute abdomen</t>
  </si>
  <si>
    <t>Trauma Emergency</t>
  </si>
  <si>
    <t>AMB major burn</t>
  </si>
  <si>
    <t>Headache</t>
  </si>
  <si>
    <t>ED full ED assessment and management capability</t>
  </si>
  <si>
    <t>Sexual Problems or Concerns</t>
  </si>
  <si>
    <t>Skin, Rash</t>
  </si>
  <si>
    <t>PC full Primary Care assessment and prescribing capability</t>
  </si>
  <si>
    <t>Abdominal Pain</t>
  </si>
  <si>
    <t>Genital Problems</t>
  </si>
  <si>
    <t>PC urinary retention</t>
  </si>
  <si>
    <t>Dental Bleeding</t>
  </si>
  <si>
    <t>ED bleeding post dental procedure</t>
  </si>
  <si>
    <t>Toothache After Dental Injury</t>
  </si>
  <si>
    <t>PC dental trauma, tooth avulsion</t>
  </si>
  <si>
    <t>PC full dental assessment and prescribing capability</t>
  </si>
  <si>
    <t>Other Dental Problems - Fillings, Crowns Bridges, Appliances etc</t>
  </si>
  <si>
    <t>PC dental brace problem</t>
  </si>
  <si>
    <t>Eye, Red or Irritable</t>
  </si>
  <si>
    <t>PC extended ophthalmic assessment and management capability, minor condition (MECS)</t>
  </si>
  <si>
    <t>PC sexually transmitted infection</t>
  </si>
  <si>
    <t>NHS Pathways In House Clinician</t>
  </si>
  <si>
    <t>PC general health information</t>
  </si>
  <si>
    <t>PC assessment and management capability, minor condition</t>
  </si>
  <si>
    <t>Foreign Body, Ingested or Inhaled</t>
  </si>
  <si>
    <t>Worsening known Mental health problem</t>
  </si>
  <si>
    <t>ED mania/hypomania</t>
  </si>
  <si>
    <t>ALL assault, sexual</t>
  </si>
  <si>
    <t>Alternative scanarios</t>
  </si>
  <si>
    <t>Nasal Congestion</t>
  </si>
  <si>
    <t>&amp;dossearchdatetime=</t>
  </si>
  <si>
    <t>01</t>
  </si>
  <si>
    <t>03</t>
  </si>
  <si>
    <t>04</t>
  </si>
  <si>
    <t>05</t>
  </si>
  <si>
    <t>06</t>
  </si>
  <si>
    <t>07</t>
  </si>
  <si>
    <t>08</t>
  </si>
  <si>
    <t>09</t>
  </si>
  <si>
    <t>Disposition Code</t>
  </si>
  <si>
    <t>Description</t>
  </si>
  <si>
    <t>Online wording</t>
  </si>
  <si>
    <t>Postcode link</t>
  </si>
  <si>
    <t>Dx011</t>
  </si>
  <si>
    <t>Emergency Ambulance Response (Red 2)</t>
  </si>
  <si>
    <t>Your answers suggest you should dial 999 for an ambulance now</t>
  </si>
  <si>
    <t>Dx012</t>
  </si>
  <si>
    <t>Emergency Ambulance Response (Category 3)</t>
  </si>
  <si>
    <t>A nurse needs to phone you</t>
  </si>
  <si>
    <t>/question/direct/PW1771MaleAdult/16/SkinProblems/</t>
  </si>
  <si>
    <t>Dx013</t>
  </si>
  <si>
    <t>Assistance needed at home due to inability to get off the floor</t>
  </si>
  <si>
    <t>/question/direct/PW588MaleAdult/16/ChestorUpperBackInjury,Blunt/</t>
  </si>
  <si>
    <t>Dx016</t>
  </si>
  <si>
    <t>Non-emergency Ambulance Response</t>
  </si>
  <si>
    <t>Dx0162</t>
  </si>
  <si>
    <t>Transport to an Emergency Treatment Centre within 1 hour</t>
  </si>
  <si>
    <t>/question/direct/PW684MaleAdult/20/Head,FacialorNeckInjury,Blunt/</t>
  </si>
  <si>
    <t>Dx0121</t>
  </si>
  <si>
    <t>Dx0122</t>
  </si>
  <si>
    <t>/question/direct/PW516FemaleAdult/30/AbdominalPain/</t>
  </si>
  <si>
    <t>Dx0127</t>
  </si>
  <si>
    <t>Emergency Ambulance Response, Pregnancy (Category 3)</t>
  </si>
  <si>
    <t>Dx0126</t>
  </si>
  <si>
    <t>Emergency Ambulance Response for Trauma Emergency (Category 3)</t>
  </si>
  <si>
    <t>/question/direct/PW580FemaleAdult/25/Burn,Thermal/</t>
  </si>
  <si>
    <t>Dx02</t>
  </si>
  <si>
    <t>Attend Emergency Treatment Centre within 1 hour</t>
  </si>
  <si>
    <t>Your answers suggest you need urgent medical attention within 1 hour</t>
  </si>
  <si>
    <t>Dx03</t>
  </si>
  <si>
    <t>Attend Emergency Treatment Centre within 4 hours</t>
  </si>
  <si>
    <t>Your answers suggest you need urgent medical attention within 4 hours</t>
  </si>
  <si>
    <t>/question/direct/PW1685MaleAdult/24/SexualConcerns/</t>
  </si>
  <si>
    <t>Dx05</t>
  </si>
  <si>
    <t>To contact a Primary Care Service within 2 hours</t>
  </si>
  <si>
    <t>/question/direct/PW755MaleAdult/24/Headache/</t>
  </si>
  <si>
    <t>Dx06</t>
  </si>
  <si>
    <t>To contact a Primary Care Service within 6 hours</t>
  </si>
  <si>
    <t>Dx07</t>
  </si>
  <si>
    <t>To contact a Primary Care Service within 12 hours</t>
  </si>
  <si>
    <t>Dx08</t>
  </si>
  <si>
    <t>To contact a Primary Care Service within 24 hours</t>
  </si>
  <si>
    <t>/question/direct/PW755MaleAdult/22/Headache/</t>
  </si>
  <si>
    <t>Dx09</t>
  </si>
  <si>
    <t>Dx10</t>
  </si>
  <si>
    <t>Dx11</t>
  </si>
  <si>
    <t>Speak to a Primary Care Service within 1 hour</t>
  </si>
  <si>
    <t>/question/direct/PW1564MaleAdult/34/Genitalproblems/</t>
  </si>
  <si>
    <t>Dx118</t>
  </si>
  <si>
    <t>/question/direct/PW1515FemaleAdult/22/DentalBleeding/</t>
  </si>
  <si>
    <t>Dx12</t>
  </si>
  <si>
    <t>Speak to a Primary Care Service within 2 hours</t>
  </si>
  <si>
    <t>/question/direct/PW1575MaleAdult/40/Bites%20and%20Stings/</t>
  </si>
  <si>
    <t>Dx13</t>
  </si>
  <si>
    <t>Speak to a Primary Care Service within 6 hours</t>
  </si>
  <si>
    <t>Dx14</t>
  </si>
  <si>
    <t>Speak to a Primary Care Service within 12 hours</t>
  </si>
  <si>
    <t>Dx15</t>
  </si>
  <si>
    <t>Speak to a Primary Care Service within 24 hours</t>
  </si>
  <si>
    <t>/question/direct/PW755MaleAdult/40/Headache/</t>
  </si>
  <si>
    <t>Dx16</t>
  </si>
  <si>
    <t>For persistent or recurrent symptoms: get in touch with the GP Practice within 3 working days</t>
  </si>
  <si>
    <t>Dx17</t>
  </si>
  <si>
    <t>/question/direct/PW620FemaleAdult/19/Dentalinjury/</t>
  </si>
  <si>
    <t>/question/direct/PW1610FemaleAdult/23/Dentalproblems/</t>
  </si>
  <si>
    <t>Dx21</t>
  </si>
  <si>
    <t>Dx22</t>
  </si>
  <si>
    <t>Dx28</t>
  </si>
  <si>
    <t>/question/direct/PW1134MaleAdult/20/Eye,RedorIrritable/</t>
  </si>
  <si>
    <t>Dx30</t>
  </si>
  <si>
    <t>Speak to Midwife within 1 hour</t>
  </si>
  <si>
    <t>/question/direct/PW752FemaleAdult/16/Headache/</t>
  </si>
  <si>
    <t>Dx31</t>
  </si>
  <si>
    <t>Contact Genito-Urinary Clinic or other local service</t>
  </si>
  <si>
    <t>Your answers suggest you should visit a sexual health clinic</t>
  </si>
  <si>
    <t>Dx32</t>
  </si>
  <si>
    <t>Speak to a Clinician from our service Immediately</t>
  </si>
  <si>
    <t>Your answers suggest that you need a 111 clinician to call you</t>
  </si>
  <si>
    <t>/question/direct/PW1532FemaleAdult/20/ForeignBody,Vaginal/</t>
  </si>
  <si>
    <t>Dx325</t>
  </si>
  <si>
    <t>Speak to a Clinician from our service Immediately - Toxic Ingestion/Inhalation</t>
  </si>
  <si>
    <t>Dx327</t>
  </si>
  <si>
    <t>Speak to a Clinician from our service Immediately - Chemical Eye Splash</t>
  </si>
  <si>
    <t>/question/direct/PW1098MaleChild/13/EyeSplashInjuryorMinorForeignBody/</t>
  </si>
  <si>
    <t>Dx329</t>
  </si>
  <si>
    <t>Speak to a Clinician from our service Immediately - Failed Contraception</t>
  </si>
  <si>
    <t>DX330</t>
  </si>
  <si>
    <t>Speak to a Clinician from our service Immediately - Burns, chemical</t>
  </si>
  <si>
    <t>Dx34</t>
  </si>
  <si>
    <t>Speak to Clinician from our service within 30 minutes</t>
  </si>
  <si>
    <t>Dx35</t>
  </si>
  <si>
    <t>Speak to Clinician from our service within 2 hours</t>
  </si>
  <si>
    <t>/question/direct/PW1159MaleAdult/25/Constipation/</t>
  </si>
  <si>
    <t>Dx38</t>
  </si>
  <si>
    <t>Speak to Clinician from our service for home management advice</t>
  </si>
  <si>
    <t>Based on your answers, you can look after yourself and don't need to see a healthcare professional</t>
  </si>
  <si>
    <t>Dx39</t>
  </si>
  <si>
    <t>Symptom Management Advice</t>
  </si>
  <si>
    <t>Dx49</t>
  </si>
  <si>
    <t>999 for police</t>
  </si>
  <si>
    <t>Your answers suggest you should dial 999 now for the police</t>
  </si>
  <si>
    <t>/question/direct/PW1751MaleAdult/35/Mentalhealthproblems/</t>
  </si>
  <si>
    <t>Dx50</t>
  </si>
  <si>
    <t>Speak to Midwife or Labour Suite immediately</t>
  </si>
  <si>
    <t>Dx60</t>
  </si>
  <si>
    <t>Contact Optician next routine appointment within 72 hours (3 days from now)</t>
  </si>
  <si>
    <t>Dx75</t>
  </si>
  <si>
    <t>MUST contact own GP Practice within 3 working days</t>
  </si>
  <si>
    <t>/question/direct/PW854FemaleAdult/24/Sorethroat/</t>
  </si>
  <si>
    <t>Dx89</t>
  </si>
  <si>
    <t>Attend Emergency Treatment Centre within 12 hours</t>
  </si>
  <si>
    <t>Dx92</t>
  </si>
  <si>
    <t>Attend Emergency Treatment Centre within 1 hour for Mental Health Crisis Intervention</t>
  </si>
  <si>
    <t>/question/direct/PW1751FemaleAdult/16/MentalHealthProblems/</t>
  </si>
  <si>
    <t>Dx94</t>
  </si>
  <si>
    <t>/question/direct/PW1684FemaleAdult/22/SexualorMenstrualConcerns/</t>
  </si>
  <si>
    <t>/question/direct/PW981MaleAdult/20/NasalCongestion/</t>
  </si>
  <si>
    <t>DOS Environments</t>
  </si>
  <si>
    <t>URL</t>
  </si>
  <si>
    <t>Dx80</t>
  </si>
  <si>
    <t>Dx86</t>
  </si>
  <si>
    <t>Dx87</t>
  </si>
  <si>
    <t>Where to get help</t>
  </si>
  <si>
    <t>Repeat prescription required within 6 hours</t>
  </si>
  <si>
    <t>Repeat prescription required within 12 hours</t>
  </si>
  <si>
    <t>Contact Pharmacist within 24 hours</t>
  </si>
  <si>
    <t>Repeat prescription required within 24 hours</t>
  </si>
  <si>
    <t>Repeat Prescription</t>
  </si>
  <si>
    <t>PC repeat prescription</t>
  </si>
  <si>
    <t>Recommended Service</t>
  </si>
  <si>
    <t>Other Services</t>
  </si>
  <si>
    <t>Other ways to get help</t>
  </si>
  <si>
    <t>&amp;otherservices=true</t>
  </si>
  <si>
    <t>?answers=0,1,0</t>
  </si>
  <si>
    <t>Username:</t>
  </si>
  <si>
    <t>111Providers</t>
  </si>
  <si>
    <t xml:space="preserve">Password: </t>
  </si>
  <si>
    <t>Do57eam2</t>
  </si>
  <si>
    <t>Dx01213</t>
  </si>
  <si>
    <t>Emergency Ambulance Response for Accidental Poisoning (Category 3)</t>
  </si>
  <si>
    <t>/question/direct/PW881MaleAdult/65/AccidentalPoisoning/</t>
  </si>
  <si>
    <t>Toxic Ingestion/Inhalation/Overdose</t>
  </si>
  <si>
    <t>AMB new/worsening breathlessness</t>
  </si>
  <si>
    <t>/question/direct/PW1746FemaleChild/5/DiabetesBloodSugarProblem(Declared)/</t>
  </si>
  <si>
    <t>/question/direct/PW1034MaleChild/6/Object,IngestedorInhaled/</t>
  </si>
  <si>
    <t>Disposition</t>
  </si>
  <si>
    <t>Shoulder Pain</t>
  </si>
  <si>
    <t>Abdominal or Flank Injury, Blunt, Pregnant</t>
  </si>
  <si>
    <t>Sunburn</t>
  </si>
  <si>
    <t>Bites or Stings, Insect or Spider</t>
  </si>
  <si>
    <t>Diabetes, Blood Sugar Problem</t>
  </si>
  <si>
    <t>Vaginal Discharge</t>
  </si>
  <si>
    <t>Sore Throat or Hoarse Voice</t>
  </si>
  <si>
    <t>Eye, Visual Loss or Disturbance</t>
  </si>
  <si>
    <t>AMB meningitis</t>
  </si>
  <si>
    <t>AMB ischaemia, post trauma</t>
  </si>
  <si>
    <t>ED dehydration</t>
  </si>
  <si>
    <t>PC full Primary Care TIA assessment and prescribing capability</t>
  </si>
  <si>
    <t/>
  </si>
  <si>
    <t>15</t>
  </si>
  <si>
    <t>Hour</t>
  </si>
  <si>
    <t>10</t>
  </si>
  <si>
    <t>20</t>
  </si>
  <si>
    <t>Attend Emergency Treatment Centre within 4 hours for Sexual Assault Assessment</t>
  </si>
  <si>
    <t>&amp;answervalidationoffer=false&amp;otherservices=true</t>
  </si>
  <si>
    <t>If you use this and there is nothing profiled for validation, you will see recommended service page</t>
  </si>
  <si>
    <r>
      <t>Validation</t>
    </r>
    <r>
      <rPr>
        <sz val="11"/>
        <color rgb="FFFF0000"/>
        <rFont val="Calibri"/>
        <family val="2"/>
      </rPr>
      <t>*</t>
    </r>
  </si>
  <si>
    <r>
      <t>Other Services</t>
    </r>
    <r>
      <rPr>
        <sz val="11"/>
        <color rgb="FFFF0000"/>
        <rFont val="Calibri"/>
        <family val="2"/>
      </rPr>
      <t>**</t>
    </r>
  </si>
  <si>
    <t>PC suspected pre-eclampsia</t>
  </si>
  <si>
    <t>PC full obstetric assessment and management capability</t>
  </si>
  <si>
    <t>To speak to a Dental practice within 1 hour</t>
  </si>
  <si>
    <t>To speak to a Dental practice within 24 hours</t>
  </si>
  <si>
    <t>To speak to a Dental practice within 7  days</t>
  </si>
  <si>
    <t>/question/direct/PW1610FemaleAdult/23/DentalProblems/</t>
  </si>
  <si>
    <t>See an optician in the next few days</t>
  </si>
  <si>
    <t>Contact your GP within the next few days</t>
  </si>
  <si>
    <t>Book a non-urgent GP appointment</t>
  </si>
  <si>
    <t>Book a GP appointment if you don't feel better in a few days</t>
  </si>
  <si>
    <t>Contact your GP if you don't feel better in a few days</t>
  </si>
  <si>
    <t>Contact your GP today or tomorrow</t>
  </si>
  <si>
    <t>Contact your GP today</t>
  </si>
  <si>
    <t>Contact your GP as soon as you can, today</t>
  </si>
  <si>
    <t>Contact your GP now</t>
  </si>
  <si>
    <t>Contact your dentist now</t>
  </si>
  <si>
    <t>Contact your dentist today or tomorrow</t>
  </si>
  <si>
    <t>Contact your dentist within the next few days</t>
  </si>
  <si>
    <t>Where to get help - Get help now</t>
  </si>
  <si>
    <t>Contact a pharmacist today or tomorrow</t>
  </si>
  <si>
    <t>Services that can help</t>
  </si>
  <si>
    <t>Contact your midwife or labour ward now</t>
  </si>
  <si>
    <t>Call your labour ward now</t>
  </si>
  <si>
    <t>Get a phone call from a nurse</t>
  </si>
  <si>
    <t>Where to get help - Get help today</t>
  </si>
  <si>
    <t>Get help as soon as you can</t>
  </si>
  <si>
    <t>?answers=0,1,2,0,2,2,2,0</t>
  </si>
  <si>
    <t>?answers=0,1,0,0,0,2,1</t>
  </si>
  <si>
    <t>?answers=0,1,2,0,2,3,2</t>
  </si>
  <si>
    <t>?answers=0,1,2,0,0,0,0</t>
  </si>
  <si>
    <t>?answers=0,1,5,0,1,2,0,0</t>
  </si>
  <si>
    <t>?answers=0,1,0,0,2,2,6,3,0</t>
  </si>
  <si>
    <t>?answers=0,1,0,5</t>
  </si>
  <si>
    <t>?answers=0,1,2,2,0,0</t>
  </si>
  <si>
    <t>?answers=0,1,0,2,3,2,2,2,2,2,1</t>
  </si>
  <si>
    <t>?answers=0,1,2,2,2,4,0,1,2,4,2,2,2,2</t>
  </si>
  <si>
    <t>?answers=0,1,0,2,2,2,4,2,2,2,2,2,0</t>
  </si>
  <si>
    <t>?answers=0,1,6,2,2,4,2,3,2,2,3,3,2,2,0</t>
  </si>
  <si>
    <t>?answers=0,1,2,2,2,4,2,2,4,2,2,2,2,0,0,3,2</t>
  </si>
  <si>
    <t>?answers=0,1,2,2,2,0</t>
  </si>
  <si>
    <t>?answers=0,1,2,0,0,3,0</t>
  </si>
  <si>
    <t>?answers=0,1,3,2,2,2,1</t>
  </si>
  <si>
    <t>?answers=0,1,0,2,2,0,2,2,2,2,2,2,2</t>
  </si>
  <si>
    <t>?answers=0,1,6,2,2,4,2,3,2,2,3,3,2,2,3,3,2,2</t>
  </si>
  <si>
    <t>?answers=0,1,2,2,2,4,2,2,2,2,2,2,2,2,2,2,0,2,3,2,2</t>
  </si>
  <si>
    <t>?answers=0,1,2,2,2,3,2,0</t>
  </si>
  <si>
    <t>?answers=0,1,2,4,0,0,0,2,0,0,2,0</t>
  </si>
  <si>
    <t>?answers=0,1,2,3,1,2,0,2,0</t>
  </si>
  <si>
    <t>?answers=0,1,0,2,0,3,0,3,2,3</t>
  </si>
  <si>
    <t>?answers=0,1,2,2,1,2,2,2,2,2,2,3,0</t>
  </si>
  <si>
    <t>?answers=0,1,2,0,2,2,2,4,2,2,2,2,2,2,2,2,2</t>
  </si>
  <si>
    <t>?answers=0,1,0,3,2</t>
  </si>
  <si>
    <t>?answers=0,1,2,1,1,2,2,5,2,2,2,3</t>
  </si>
  <si>
    <t>?answers=0,1,0,5,3,3,2</t>
  </si>
  <si>
    <t>?answers=0,1,2,0,0</t>
  </si>
  <si>
    <t>?answers=0,1,4,2,2,0,2,4,3,2,3,2</t>
  </si>
  <si>
    <t>?answers=0,1,0,0,0,1,2,0,2,0,0</t>
  </si>
  <si>
    <t>?answers=0,1,0,0,2</t>
  </si>
  <si>
    <t>?answers=0,1,6,2,2,4,2,2,2,2,2,2,2,2,2,2,2,0,4,3,2,2,0</t>
  </si>
  <si>
    <t>?answers=0,1,0,2,2,2,3,2,2,3,2,2,0,2</t>
  </si>
  <si>
    <t>?answers=0,1,0,2,2,4,2,2,2,2,2,2,2,2,2</t>
  </si>
  <si>
    <t>?answers=0,1,0,4,2,4,2,0,3</t>
  </si>
  <si>
    <t>?answers=0,1,2,2,2,3,2,3,2,2</t>
  </si>
  <si>
    <t>and a separate one for 'other services'. The same applies to Dx31 GUM</t>
  </si>
  <si>
    <t>DirectLinks</t>
  </si>
  <si>
    <t>/question/direct/PW1575MaleAdult/20/BitesandStings/</t>
  </si>
  <si>
    <t>/question/direct/PW1591MaleChild/5/LegInjury,Blunt/</t>
  </si>
  <si>
    <t>/question/direct/PW500FemaleAdult/25/AbdominalorFlankInjury,Blunt/</t>
  </si>
  <si>
    <t>/question/direct/PW987MaleAdult/24/Burn,Sun/</t>
  </si>
  <si>
    <t>/question/direct/PW1771MaleAdult/40/SkinProblems/</t>
  </si>
  <si>
    <t>/question/direct/PW519MaleAdult/40/AbdominalPain/</t>
  </si>
  <si>
    <t>/question/direct/PW981MaleAdult/24/NasalCongestion/</t>
  </si>
  <si>
    <t>/question/direct/PW881MaleAdult/40/AccidentalPoisoning/</t>
  </si>
  <si>
    <t>/question/direct/PW564MaleAdult/25/Burn,Chemical/</t>
  </si>
  <si>
    <t>/question/direct/PW1629MaleAdult/40/EyeorEyelidProblems/</t>
  </si>
  <si>
    <t>?answers=0,1,3,2,2,5,3,3,2,2,2</t>
  </si>
  <si>
    <t>&amp;answervalidationoffer=false</t>
  </si>
  <si>
    <t>/question/direct/PW975FemaleAdult/28/Cough/</t>
  </si>
  <si>
    <t>CPCS example</t>
  </si>
  <si>
    <t>Cough</t>
  </si>
  <si>
    <t>Contact your GP surgery</t>
  </si>
  <si>
    <t>Refer to Dental Treatment Centre within 1 hour</t>
  </si>
  <si>
    <t>https://111online.github.io/nhs111-resources/111online/tools/ </t>
  </si>
  <si>
    <r>
      <t xml:space="preserve">Disposition </t>
    </r>
    <r>
      <rPr>
        <sz val="11"/>
        <color rgb="FFFF0000"/>
        <rFont val="Calibri"/>
        <family val="2"/>
      </rPr>
      <t>***</t>
    </r>
  </si>
  <si>
    <t>Disposition page is the first page a user sees after completing the triage (unless validation is in place) and will sometimes show a recommended service from DoS</t>
  </si>
  <si>
    <r>
      <t>Disposition</t>
    </r>
    <r>
      <rPr>
        <sz val="11"/>
        <color rgb="FFFF0000"/>
        <rFont val="Calibri"/>
        <family val="2"/>
      </rPr>
      <t xml:space="preserve"> ***</t>
    </r>
  </si>
  <si>
    <t>Dx46</t>
  </si>
  <si>
    <t>/question/direct/PW1771MaleAdult/22/Skin Problems/</t>
  </si>
  <si>
    <t>?answers=0,1,5,5,0,0,0,2,2,0</t>
  </si>
  <si>
    <t>Refer to health information within 24 hours</t>
  </si>
  <si>
    <t>?answers=0,1,2,1,2,2,2,3,3,0,0,2</t>
  </si>
  <si>
    <t xml:space="preserve">?answers=0,1,0,3,2,2,2,4,2,0,2,2,2,2,2,0,0 </t>
  </si>
  <si>
    <t>question/direct/PW752FemaleAdult/33/Headache/</t>
  </si>
  <si>
    <t>/question/direct/PW1041FemaleChild/12/ColdorFluSymptoms/</t>
  </si>
  <si>
    <t>?answers=0,1,1,2,2,2,2,2,2,2,3,2,0,3,2,1,6,0</t>
  </si>
  <si>
    <t>Note: Time chosen will be in GMT. Add 1 hour on for BST</t>
  </si>
  <si>
    <t>?answers=0,1,2,2,2,2,2,3,5,2,2</t>
  </si>
  <si>
    <t>?answers=0,1,2,2,2,2,4,4,3,2,2,2,3,1,2</t>
  </si>
  <si>
    <t>If you use this and there are no 'other services', you will either see the recommended service page again.</t>
  </si>
  <si>
    <t>Bites, Snake</t>
  </si>
  <si>
    <t>AMB envenomation</t>
  </si>
  <si>
    <t>PC suspected uncomplicated sore throat</t>
  </si>
  <si>
    <t>?answers=0,1,2,2,2,2,2,2,2,2,3,3,2,2</t>
  </si>
  <si>
    <t>?answers=0,0,0</t>
  </si>
  <si>
    <t>?answers=0,0,1</t>
  </si>
  <si>
    <t>?answers=0,0,2</t>
  </si>
  <si>
    <t>/question/direct/PW1102FemaleAdult/56/Vaginal Swellings/</t>
  </si>
  <si>
    <t>?answers=0,1,2,2,3,2,2,0,0</t>
  </si>
  <si>
    <t>/question/direct/PW1102FemaleAdult/30/Vaginal Swellings/</t>
  </si>
  <si>
    <t>?answers=0,1,0,0,0,1,2,3,2,3,2,0</t>
  </si>
  <si>
    <t>/question/direct/PW1684FemaleAdult/119/Sexual or Menstrual Concerns/</t>
  </si>
  <si>
    <t>?answers=0,1,2,2,2,3,1,2,2,2,0</t>
  </si>
  <si>
    <t>/question/direct/PW1699FemaleChild/15/Sexual or Menstrual Concerns/</t>
  </si>
  <si>
    <t>Vaginal Swelling</t>
  </si>
  <si>
    <t>Abdominal Pain, Pregnant, Over 20 Weeks</t>
  </si>
  <si>
    <t>/question/direct/PW1046FemaleAdult/20/Sinusitis (Declared)/</t>
  </si>
  <si>
    <t>?answers=0,1,2,2,2,2,2,3,2,2,2,2,2,2,2,2</t>
  </si>
  <si>
    <t>Sinusitis</t>
  </si>
  <si>
    <t>https://providersite.staging.111.nhs.uk/</t>
  </si>
  <si>
    <t>Dx98</t>
  </si>
  <si>
    <t>Emergency Contraception required within 12 hours</t>
  </si>
  <si>
    <t>Get help today</t>
  </si>
  <si>
    <t>?answers=0,2,2,0,1</t>
  </si>
  <si>
    <t>&amp;failedcontraception=present</t>
  </si>
  <si>
    <t>/question/direct/PW1684FemaleAdult/22/Sexual or Menstrual Concerns/</t>
  </si>
  <si>
    <t>&amp;failedcontraception=present&amp;otherservices=true</t>
  </si>
  <si>
    <t>PC Failed Contraception over 72 hours</t>
  </si>
  <si>
    <t>2) Cookies may need to be enabled for direct links to work</t>
  </si>
  <si>
    <t xml:space="preserve">3) Select Dos service that you want to test against (Usertest or Live) </t>
  </si>
  <si>
    <t>4) Enter Postcode that you want to test against, in the red box</t>
  </si>
  <si>
    <t>5) Click links on Checker Tab to view disposition pages. Not all will return DoS results.</t>
  </si>
  <si>
    <t xml:space="preserve">6) Emergency Prescription dispositions have two links - one for the 'Disposition' </t>
  </si>
  <si>
    <t>7) ED dispostions have three link options, a) validation, b) disposition c) other services</t>
  </si>
  <si>
    <t>8)  There is a companion guidance document to accompany this tool called the DDLT Guide which can be found on the Tools section of the 111 online microsite:</t>
  </si>
  <si>
    <t>/question/direct/PW1827MaleAdult/33/EmergencyPrescription/</t>
  </si>
  <si>
    <t>/question/direct/PW1827MaleChild/13/EmergencyPrescription/</t>
  </si>
  <si>
    <t>/question/direct/PW1827FemaleChild/13/EmergencyPrescription/</t>
  </si>
  <si>
    <t>v40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</si>
</sst>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8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theme="1"/>
      <name val="Arial"/>
      <family val="2"/>
    </font>
    <font>
      <sz val="11"/>
      <color rgb="FF006100"/>
      <name val="Arial"/>
      <family val="2"/>
    </font>
    <font>
      <sz val="10"/>
      <color theme="1"/>
      <name val="Calibri"/>
      <family val="2"/>
      <scheme val="minor"/>
    </font>
    <font>
      <sz val="10"/>
      <color indexed="72"/>
      <name val="Verdana"/>
      <family val="2"/>
    </font>
    <font>
      <b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u/>
      <sz val="11"/>
      <color theme="10"/>
      <name val="Arial"/>
      <family val="2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</font>
    <font>
      <sz val="11"/>
      <color rgb="FF0000FF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8"/>
      <name val="Calibri"/>
      <family val="2"/>
    </font>
    <font>
      <sz val="10"/>
      <color rgb="FF000000"/>
      <name val="Arial Unicode MS"/>
    </font>
    <font>
      <sz val="11"/>
      <color rgb="FF000000"/>
      <name val="Calibri"/>
      <family val="2"/>
    </font>
    <font>
      <sz val="8"/>
      <color rgb="FF000000"/>
      <name val="Calibri"/>
      <family val="2"/>
    </font>
    <font>
      <u/>
      <sz val="11"/>
      <color rgb="FF3333FF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rgb="FFFF0000"/>
      </top>
      <bottom/>
      <diagonal/>
    </border>
  </borders>
  <cellStyleXfs count="114">
    <xf numFmtId="0" fontId="0" fillId="0" borderId="0"/>
    <xf numFmtId="0" fontId="10" fillId="0" borderId="0" applyNumberFormat="0" applyFill="0" applyBorder="0" applyAlignment="0" applyProtection="0"/>
    <xf numFmtId="0" fontId="3" fillId="0" borderId="5"/>
    <xf numFmtId="0" fontId="12" fillId="0" borderId="5" applyNumberFormat="0" applyFill="0" applyBorder="0" applyAlignment="0" applyProtection="0"/>
    <xf numFmtId="0" fontId="13" fillId="0" borderId="14" applyNumberFormat="0" applyFill="0" applyAlignment="0" applyProtection="0"/>
    <xf numFmtId="0" fontId="14" fillId="0" borderId="15" applyNumberFormat="0" applyFill="0" applyAlignment="0" applyProtection="0"/>
    <xf numFmtId="0" fontId="15" fillId="0" borderId="16" applyNumberFormat="0" applyFill="0" applyAlignment="0" applyProtection="0"/>
    <xf numFmtId="0" fontId="16" fillId="0" borderId="5"/>
    <xf numFmtId="0" fontId="17" fillId="3" borderId="5" applyNumberFormat="0" applyBorder="0" applyAlignment="0" applyProtection="0"/>
    <xf numFmtId="0" fontId="18" fillId="0" borderId="5"/>
    <xf numFmtId="0" fontId="18" fillId="0" borderId="5"/>
    <xf numFmtId="0" fontId="19" fillId="0" borderId="5"/>
    <xf numFmtId="0" fontId="3" fillId="0" borderId="5"/>
    <xf numFmtId="0" fontId="16" fillId="0" borderId="5"/>
    <xf numFmtId="0" fontId="21" fillId="0" borderId="5" applyNumberFormat="0" applyFill="0" applyBorder="0" applyAlignment="0" applyProtection="0"/>
    <xf numFmtId="0" fontId="15" fillId="0" borderId="5" applyNumberFormat="0" applyFill="0" applyBorder="0" applyAlignment="0" applyProtection="0"/>
    <xf numFmtId="0" fontId="22" fillId="4" borderId="5" applyNumberFormat="0" applyBorder="0" applyAlignment="0" applyProtection="0"/>
    <xf numFmtId="0" fontId="23" fillId="5" borderId="5" applyNumberFormat="0" applyBorder="0" applyAlignment="0" applyProtection="0"/>
    <xf numFmtId="0" fontId="24" fillId="6" borderId="17" applyNumberFormat="0" applyAlignment="0" applyProtection="0"/>
    <xf numFmtId="0" fontId="25" fillId="7" borderId="18" applyNumberFormat="0" applyAlignment="0" applyProtection="0"/>
    <xf numFmtId="0" fontId="26" fillId="7" borderId="17" applyNumberFormat="0" applyAlignment="0" applyProtection="0"/>
    <xf numFmtId="0" fontId="27" fillId="0" borderId="19" applyNumberFormat="0" applyFill="0" applyAlignment="0" applyProtection="0"/>
    <xf numFmtId="0" fontId="28" fillId="8" borderId="20" applyNumberFormat="0" applyAlignment="0" applyProtection="0"/>
    <xf numFmtId="0" fontId="29" fillId="0" borderId="5" applyNumberFormat="0" applyFill="0" applyBorder="0" applyAlignment="0" applyProtection="0"/>
    <xf numFmtId="0" fontId="16" fillId="9" borderId="21" applyNumberFormat="0" applyFont="0" applyAlignment="0" applyProtection="0"/>
    <xf numFmtId="0" fontId="30" fillId="0" borderId="5" applyNumberFormat="0" applyFill="0" applyBorder="0" applyAlignment="0" applyProtection="0"/>
    <xf numFmtId="0" fontId="20" fillId="0" borderId="22" applyNumberFormat="0" applyFill="0" applyAlignment="0" applyProtection="0"/>
    <xf numFmtId="0" fontId="31" fillId="10" borderId="5" applyNumberFormat="0" applyBorder="0" applyAlignment="0" applyProtection="0"/>
    <xf numFmtId="0" fontId="16" fillId="11" borderId="5" applyNumberFormat="0" applyBorder="0" applyAlignment="0" applyProtection="0"/>
    <xf numFmtId="0" fontId="16" fillId="12" borderId="5" applyNumberFormat="0" applyBorder="0" applyAlignment="0" applyProtection="0"/>
    <xf numFmtId="0" fontId="31" fillId="13" borderId="5" applyNumberFormat="0" applyBorder="0" applyAlignment="0" applyProtection="0"/>
    <xf numFmtId="0" fontId="31" fillId="14" borderId="5" applyNumberFormat="0" applyBorder="0" applyAlignment="0" applyProtection="0"/>
    <xf numFmtId="0" fontId="16" fillId="15" borderId="5" applyNumberFormat="0" applyBorder="0" applyAlignment="0" applyProtection="0"/>
    <xf numFmtId="0" fontId="16" fillId="16" borderId="5" applyNumberFormat="0" applyBorder="0" applyAlignment="0" applyProtection="0"/>
    <xf numFmtId="0" fontId="31" fillId="17" borderId="5" applyNumberFormat="0" applyBorder="0" applyAlignment="0" applyProtection="0"/>
    <xf numFmtId="0" fontId="31" fillId="18" borderId="5" applyNumberFormat="0" applyBorder="0" applyAlignment="0" applyProtection="0"/>
    <xf numFmtId="0" fontId="16" fillId="19" borderId="5" applyNumberFormat="0" applyBorder="0" applyAlignment="0" applyProtection="0"/>
    <xf numFmtId="0" fontId="16" fillId="20" borderId="5" applyNumberFormat="0" applyBorder="0" applyAlignment="0" applyProtection="0"/>
    <xf numFmtId="0" fontId="31" fillId="21" borderId="5" applyNumberFormat="0" applyBorder="0" applyAlignment="0" applyProtection="0"/>
    <xf numFmtId="0" fontId="31" fillId="22" borderId="5" applyNumberFormat="0" applyBorder="0" applyAlignment="0" applyProtection="0"/>
    <xf numFmtId="0" fontId="16" fillId="23" borderId="5" applyNumberFormat="0" applyBorder="0" applyAlignment="0" applyProtection="0"/>
    <xf numFmtId="0" fontId="16" fillId="24" borderId="5" applyNumberFormat="0" applyBorder="0" applyAlignment="0" applyProtection="0"/>
    <xf numFmtId="0" fontId="31" fillId="25" borderId="5" applyNumberFormat="0" applyBorder="0" applyAlignment="0" applyProtection="0"/>
    <xf numFmtId="0" fontId="31" fillId="26" borderId="5" applyNumberFormat="0" applyBorder="0" applyAlignment="0" applyProtection="0"/>
    <xf numFmtId="0" fontId="16" fillId="27" borderId="5" applyNumberFormat="0" applyBorder="0" applyAlignment="0" applyProtection="0"/>
    <xf numFmtId="0" fontId="16" fillId="28" borderId="5" applyNumberFormat="0" applyBorder="0" applyAlignment="0" applyProtection="0"/>
    <xf numFmtId="0" fontId="31" fillId="29" borderId="5" applyNumberFormat="0" applyBorder="0" applyAlignment="0" applyProtection="0"/>
    <xf numFmtId="0" fontId="31" fillId="30" borderId="5" applyNumberFormat="0" applyBorder="0" applyAlignment="0" applyProtection="0"/>
    <xf numFmtId="0" fontId="16" fillId="31" borderId="5" applyNumberFormat="0" applyBorder="0" applyAlignment="0" applyProtection="0"/>
    <xf numFmtId="0" fontId="16" fillId="32" borderId="5" applyNumberFormat="0" applyBorder="0" applyAlignment="0" applyProtection="0"/>
    <xf numFmtId="0" fontId="31" fillId="33" borderId="5" applyNumberFormat="0" applyBorder="0" applyAlignment="0" applyProtection="0"/>
    <xf numFmtId="0" fontId="32" fillId="0" borderId="5" applyNumberFormat="0" applyFill="0" applyBorder="0" applyAlignment="0" applyProtection="0"/>
    <xf numFmtId="0" fontId="37" fillId="6" borderId="17" applyNumberFormat="0" applyAlignment="0" applyProtection="0"/>
    <xf numFmtId="0" fontId="38" fillId="7" borderId="18" applyNumberFormat="0" applyAlignment="0" applyProtection="0"/>
    <xf numFmtId="0" fontId="39" fillId="7" borderId="17" applyNumberFormat="0" applyAlignment="0" applyProtection="0"/>
    <xf numFmtId="0" fontId="40" fillId="0" borderId="19" applyNumberFormat="0" applyFill="0" applyAlignment="0" applyProtection="0"/>
    <xf numFmtId="0" fontId="41" fillId="8" borderId="20" applyNumberFormat="0" applyAlignment="0" applyProtection="0"/>
    <xf numFmtId="0" fontId="44" fillId="0" borderId="22" applyNumberFormat="0" applyFill="0" applyAlignment="0" applyProtection="0"/>
    <xf numFmtId="0" fontId="2" fillId="0" borderId="5"/>
    <xf numFmtId="0" fontId="46" fillId="0" borderId="14" applyNumberFormat="0" applyFill="0" applyAlignment="0" applyProtection="0"/>
    <xf numFmtId="0" fontId="47" fillId="0" borderId="15" applyNumberFormat="0" applyFill="0" applyAlignment="0" applyProtection="0"/>
    <xf numFmtId="0" fontId="33" fillId="0" borderId="16" applyNumberFormat="0" applyFill="0" applyAlignment="0" applyProtection="0"/>
    <xf numFmtId="0" fontId="33" fillId="0" borderId="5" applyNumberFormat="0" applyFill="0" applyBorder="0" applyAlignment="0" applyProtection="0"/>
    <xf numFmtId="0" fontId="34" fillId="3" borderId="5" applyNumberFormat="0" applyBorder="0" applyAlignment="0" applyProtection="0"/>
    <xf numFmtId="0" fontId="35" fillId="4" borderId="5" applyNumberFormat="0" applyBorder="0" applyAlignment="0" applyProtection="0"/>
    <xf numFmtId="0" fontId="36" fillId="5" borderId="5" applyNumberFormat="0" applyBorder="0" applyAlignment="0" applyProtection="0"/>
    <xf numFmtId="0" fontId="42" fillId="0" borderId="5" applyNumberFormat="0" applyFill="0" applyBorder="0" applyAlignment="0" applyProtection="0"/>
    <xf numFmtId="0" fontId="2" fillId="9" borderId="21" applyNumberFormat="0" applyFont="0" applyAlignment="0" applyProtection="0"/>
    <xf numFmtId="0" fontId="43" fillId="0" borderId="5" applyNumberFormat="0" applyFill="0" applyBorder="0" applyAlignment="0" applyProtection="0"/>
    <xf numFmtId="0" fontId="45" fillId="10" borderId="5" applyNumberFormat="0" applyBorder="0" applyAlignment="0" applyProtection="0"/>
    <xf numFmtId="0" fontId="2" fillId="11" borderId="5" applyNumberFormat="0" applyBorder="0" applyAlignment="0" applyProtection="0"/>
    <xf numFmtId="0" fontId="2" fillId="12" borderId="5" applyNumberFormat="0" applyBorder="0" applyAlignment="0" applyProtection="0"/>
    <xf numFmtId="0" fontId="45" fillId="13" borderId="5" applyNumberFormat="0" applyBorder="0" applyAlignment="0" applyProtection="0"/>
    <xf numFmtId="0" fontId="45" fillId="14" borderId="5" applyNumberFormat="0" applyBorder="0" applyAlignment="0" applyProtection="0"/>
    <xf numFmtId="0" fontId="2" fillId="15" borderId="5" applyNumberFormat="0" applyBorder="0" applyAlignment="0" applyProtection="0"/>
    <xf numFmtId="0" fontId="2" fillId="16" borderId="5" applyNumberFormat="0" applyBorder="0" applyAlignment="0" applyProtection="0"/>
    <xf numFmtId="0" fontId="45" fillId="17" borderId="5" applyNumberFormat="0" applyBorder="0" applyAlignment="0" applyProtection="0"/>
    <xf numFmtId="0" fontId="45" fillId="18" borderId="5" applyNumberFormat="0" applyBorder="0" applyAlignment="0" applyProtection="0"/>
    <xf numFmtId="0" fontId="2" fillId="19" borderId="5" applyNumberFormat="0" applyBorder="0" applyAlignment="0" applyProtection="0"/>
    <xf numFmtId="0" fontId="2" fillId="20" borderId="5" applyNumberFormat="0" applyBorder="0" applyAlignment="0" applyProtection="0"/>
    <xf numFmtId="0" fontId="45" fillId="21" borderId="5" applyNumberFormat="0" applyBorder="0" applyAlignment="0" applyProtection="0"/>
    <xf numFmtId="0" fontId="45" fillId="22" borderId="5" applyNumberFormat="0" applyBorder="0" applyAlignment="0" applyProtection="0"/>
    <xf numFmtId="0" fontId="2" fillId="23" borderId="5" applyNumberFormat="0" applyBorder="0" applyAlignment="0" applyProtection="0"/>
    <xf numFmtId="0" fontId="2" fillId="24" borderId="5" applyNumberFormat="0" applyBorder="0" applyAlignment="0" applyProtection="0"/>
    <xf numFmtId="0" fontId="45" fillId="25" borderId="5" applyNumberFormat="0" applyBorder="0" applyAlignment="0" applyProtection="0"/>
    <xf numFmtId="0" fontId="45" fillId="26" borderId="5" applyNumberFormat="0" applyBorder="0" applyAlignment="0" applyProtection="0"/>
    <xf numFmtId="0" fontId="2" fillId="27" borderId="5" applyNumberFormat="0" applyBorder="0" applyAlignment="0" applyProtection="0"/>
    <xf numFmtId="0" fontId="2" fillId="28" borderId="5" applyNumberFormat="0" applyBorder="0" applyAlignment="0" applyProtection="0"/>
    <xf numFmtId="0" fontId="45" fillId="29" borderId="5" applyNumberFormat="0" applyBorder="0" applyAlignment="0" applyProtection="0"/>
    <xf numFmtId="0" fontId="45" fillId="30" borderId="5" applyNumberFormat="0" applyBorder="0" applyAlignment="0" applyProtection="0"/>
    <xf numFmtId="0" fontId="2" fillId="31" borderId="5" applyNumberFormat="0" applyBorder="0" applyAlignment="0" applyProtection="0"/>
    <xf numFmtId="0" fontId="2" fillId="32" borderId="5" applyNumberFormat="0" applyBorder="0" applyAlignment="0" applyProtection="0"/>
    <xf numFmtId="0" fontId="45" fillId="33" borderId="5" applyNumberFormat="0" applyBorder="0" applyAlignment="0" applyProtection="0"/>
    <xf numFmtId="0" fontId="2" fillId="0" borderId="5"/>
    <xf numFmtId="0" fontId="48" fillId="0" borderId="5"/>
    <xf numFmtId="0" fontId="55" fillId="0" borderId="5"/>
    <xf numFmtId="0" fontId="10" fillId="0" borderId="5" applyNumberFormat="0" applyFill="0" applyBorder="0" applyAlignment="0" applyProtection="0"/>
    <xf numFmtId="0" fontId="1" fillId="0" borderId="5"/>
    <xf numFmtId="0" fontId="1" fillId="0" borderId="5"/>
    <xf numFmtId="0" fontId="1" fillId="0" borderId="5"/>
    <xf numFmtId="0" fontId="1" fillId="9" borderId="21" applyNumberFormat="0" applyFont="0" applyAlignment="0" applyProtection="0"/>
    <xf numFmtId="0" fontId="1" fillId="11" borderId="5" applyNumberFormat="0" applyBorder="0" applyAlignment="0" applyProtection="0"/>
    <xf numFmtId="0" fontId="1" fillId="12" borderId="5" applyNumberFormat="0" applyBorder="0" applyAlignment="0" applyProtection="0"/>
    <xf numFmtId="0" fontId="1" fillId="15" borderId="5" applyNumberFormat="0" applyBorder="0" applyAlignment="0" applyProtection="0"/>
    <xf numFmtId="0" fontId="1" fillId="16" borderId="5" applyNumberFormat="0" applyBorder="0" applyAlignment="0" applyProtection="0"/>
    <xf numFmtId="0" fontId="1" fillId="19" borderId="5" applyNumberFormat="0" applyBorder="0" applyAlignment="0" applyProtection="0"/>
    <xf numFmtId="0" fontId="1" fillId="20" borderId="5" applyNumberFormat="0" applyBorder="0" applyAlignment="0" applyProtection="0"/>
    <xf numFmtId="0" fontId="1" fillId="23" borderId="5" applyNumberFormat="0" applyBorder="0" applyAlignment="0" applyProtection="0"/>
    <xf numFmtId="0" fontId="1" fillId="24" borderId="5" applyNumberFormat="0" applyBorder="0" applyAlignment="0" applyProtection="0"/>
    <xf numFmtId="0" fontId="1" fillId="27" borderId="5" applyNumberFormat="0" applyBorder="0" applyAlignment="0" applyProtection="0"/>
    <xf numFmtId="0" fontId="1" fillId="28" borderId="5" applyNumberFormat="0" applyBorder="0" applyAlignment="0" applyProtection="0"/>
    <xf numFmtId="0" fontId="1" fillId="31" borderId="5" applyNumberFormat="0" applyBorder="0" applyAlignment="0" applyProtection="0"/>
    <xf numFmtId="0" fontId="1" fillId="32" borderId="5" applyNumberFormat="0" applyBorder="0" applyAlignment="0" applyProtection="0"/>
    <xf numFmtId="0" fontId="1" fillId="0" borderId="5"/>
  </cellStyleXfs>
  <cellXfs count="9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4" fillId="0" borderId="0" xfId="0" applyFont="1"/>
    <xf numFmtId="0" fontId="5" fillId="0" borderId="0" xfId="0" applyFont="1"/>
    <xf numFmtId="0" fontId="0" fillId="2" borderId="7" xfId="0" applyFill="1" applyBorder="1"/>
    <xf numFmtId="0" fontId="0" fillId="2" borderId="8" xfId="0" applyFill="1" applyBorder="1"/>
    <xf numFmtId="0" fontId="5" fillId="0" borderId="10" xfId="0" applyFont="1" applyBorder="1"/>
    <xf numFmtId="0" fontId="7" fillId="0" borderId="0" xfId="0" applyFont="1"/>
    <xf numFmtId="0" fontId="5" fillId="0" borderId="12" xfId="0" applyFont="1" applyBorder="1" applyAlignment="1">
      <alignment vertical="center" wrapText="1"/>
    </xf>
    <xf numFmtId="0" fontId="5" fillId="0" borderId="12" xfId="0" applyFont="1" applyBorder="1"/>
    <xf numFmtId="0" fontId="5" fillId="0" borderId="13" xfId="0" applyFont="1" applyBorder="1"/>
    <xf numFmtId="0" fontId="0" fillId="0" borderId="12" xfId="0" applyBorder="1" applyAlignment="1">
      <alignment vertical="center" wrapText="1"/>
    </xf>
    <xf numFmtId="0" fontId="0" fillId="0" borderId="12" xfId="0" applyBorder="1" applyAlignment="1">
      <alignment wrapText="1"/>
    </xf>
    <xf numFmtId="0" fontId="0" fillId="0" borderId="12" xfId="0" applyBorder="1"/>
    <xf numFmtId="0" fontId="9" fillId="0" borderId="12" xfId="0" applyFont="1" applyBorder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2" borderId="9" xfId="0" applyFont="1" applyFill="1" applyBorder="1"/>
    <xf numFmtId="0" fontId="11" fillId="0" borderId="0" xfId="0" applyFont="1"/>
    <xf numFmtId="0" fontId="0" fillId="0" borderId="5" xfId="0" applyBorder="1"/>
    <xf numFmtId="0" fontId="45" fillId="0" borderId="5" xfId="58" applyFont="1"/>
    <xf numFmtId="49" fontId="45" fillId="0" borderId="5" xfId="58" applyNumberFormat="1" applyFont="1"/>
    <xf numFmtId="0" fontId="49" fillId="0" borderId="0" xfId="0" applyFont="1"/>
    <xf numFmtId="49" fontId="45" fillId="0" borderId="5" xfId="58" applyNumberFormat="1" applyFont="1" applyAlignment="1">
      <alignment horizontal="right"/>
    </xf>
    <xf numFmtId="0" fontId="0" fillId="0" borderId="13" xfId="0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wrapText="1"/>
    </xf>
    <xf numFmtId="0" fontId="11" fillId="0" borderId="12" xfId="0" applyFont="1" applyBorder="1"/>
    <xf numFmtId="0" fontId="50" fillId="0" borderId="0" xfId="0" applyFont="1"/>
    <xf numFmtId="0" fontId="45" fillId="0" borderId="5" xfId="93" applyFont="1"/>
    <xf numFmtId="0" fontId="10" fillId="0" borderId="0" xfId="1" applyAlignment="1"/>
    <xf numFmtId="0" fontId="6" fillId="0" borderId="0" xfId="0" applyFont="1"/>
    <xf numFmtId="0" fontId="0" fillId="0" borderId="0" xfId="0" applyAlignment="1">
      <alignment horizontal="left"/>
    </xf>
    <xf numFmtId="0" fontId="9" fillId="0" borderId="0" xfId="0" applyFont="1"/>
    <xf numFmtId="0" fontId="0" fillId="0" borderId="5" xfId="0" applyBorder="1" applyAlignment="1">
      <alignment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1" applyProtection="1"/>
    <xf numFmtId="164" fontId="0" fillId="0" borderId="0" xfId="0" applyNumberFormat="1"/>
    <xf numFmtId="0" fontId="16" fillId="0" borderId="23" xfId="7" applyBorder="1"/>
    <xf numFmtId="0" fontId="16" fillId="0" borderId="23" xfId="13" applyBorder="1"/>
    <xf numFmtId="0" fontId="8" fillId="0" borderId="0" xfId="0" applyFont="1"/>
    <xf numFmtId="0" fontId="6" fillId="0" borderId="0" xfId="1" applyFont="1" applyProtection="1"/>
    <xf numFmtId="0" fontId="51" fillId="0" borderId="0" xfId="0" applyFont="1"/>
    <xf numFmtId="0" fontId="44" fillId="0" borderId="5" xfId="93" applyFont="1" applyProtection="1">
      <protection locked="0"/>
    </xf>
    <xf numFmtId="0" fontId="2" fillId="0" borderId="24" xfId="93" applyBorder="1" applyProtection="1">
      <protection locked="0"/>
    </xf>
    <xf numFmtId="0" fontId="2" fillId="0" borderId="11" xfId="93" applyBorder="1" applyProtection="1">
      <protection locked="0"/>
    </xf>
    <xf numFmtId="0" fontId="2" fillId="0" borderId="11" xfId="93" applyBorder="1" applyAlignment="1" applyProtection="1">
      <alignment horizontal="right"/>
      <protection locked="0"/>
    </xf>
    <xf numFmtId="0" fontId="2" fillId="0" borderId="5" xfId="93" applyProtection="1">
      <protection locked="0"/>
    </xf>
    <xf numFmtId="0" fontId="2" fillId="0" borderId="5" xfId="93" applyAlignment="1" applyProtection="1">
      <alignment horizontal="right"/>
      <protection locked="0"/>
    </xf>
    <xf numFmtId="0" fontId="11" fillId="0" borderId="23" xfId="0" applyFont="1" applyBorder="1" applyAlignment="1">
      <alignment horizontal="left" vertical="center" wrapText="1"/>
    </xf>
    <xf numFmtId="0" fontId="6" fillId="0" borderId="0" xfId="1" applyFont="1" applyFill="1" applyProtection="1"/>
    <xf numFmtId="0" fontId="11" fillId="0" borderId="23" xfId="0" applyFont="1" applyBorder="1"/>
    <xf numFmtId="0" fontId="0" fillId="0" borderId="23" xfId="0" applyBorder="1"/>
    <xf numFmtId="49" fontId="52" fillId="0" borderId="5" xfId="58" applyNumberFormat="1" applyFont="1"/>
    <xf numFmtId="0" fontId="9" fillId="0" borderId="23" xfId="0" applyFont="1" applyBorder="1"/>
    <xf numFmtId="0" fontId="52" fillId="0" borderId="5" xfId="0" applyFont="1" applyBorder="1"/>
    <xf numFmtId="49" fontId="49" fillId="0" borderId="0" xfId="0" applyNumberFormat="1" applyFont="1"/>
    <xf numFmtId="0" fontId="11" fillId="0" borderId="25" xfId="0" applyFont="1" applyBorder="1"/>
    <xf numFmtId="0" fontId="6" fillId="0" borderId="26" xfId="0" applyFont="1" applyBorder="1"/>
    <xf numFmtId="0" fontId="6" fillId="0" borderId="28" xfId="0" applyFont="1" applyBorder="1"/>
    <xf numFmtId="0" fontId="9" fillId="0" borderId="29" xfId="0" applyFont="1" applyBorder="1"/>
    <xf numFmtId="0" fontId="6" fillId="0" borderId="30" xfId="0" applyFont="1" applyBorder="1"/>
    <xf numFmtId="0" fontId="54" fillId="0" borderId="0" xfId="0" applyFont="1" applyAlignment="1">
      <alignment vertical="center"/>
    </xf>
    <xf numFmtId="0" fontId="10" fillId="0" borderId="0" xfId="1"/>
    <xf numFmtId="0" fontId="42" fillId="0" borderId="5" xfId="58" applyFont="1"/>
    <xf numFmtId="0" fontId="11" fillId="0" borderId="5" xfId="0" applyFont="1" applyBorder="1"/>
    <xf numFmtId="0" fontId="11" fillId="0" borderId="13" xfId="0" applyFont="1" applyBorder="1" applyAlignment="1">
      <alignment vertical="center" wrapText="1"/>
    </xf>
    <xf numFmtId="0" fontId="10" fillId="0" borderId="0" xfId="1" applyAlignment="1">
      <alignment horizontal="left"/>
    </xf>
    <xf numFmtId="0" fontId="11" fillId="0" borderId="27" xfId="0" applyFont="1" applyBorder="1"/>
    <xf numFmtId="0" fontId="9" fillId="0" borderId="5" xfId="0" applyFont="1" applyBorder="1"/>
    <xf numFmtId="0" fontId="11" fillId="0" borderId="0" xfId="0" applyFont="1" applyAlignment="1">
      <alignment vertical="center" wrapText="1"/>
    </xf>
    <xf numFmtId="0" fontId="54" fillId="0" borderId="23" xfId="0" applyFont="1" applyBorder="1" applyAlignment="1">
      <alignment vertical="center"/>
    </xf>
    <xf numFmtId="0" fontId="57" fillId="0" borderId="0" xfId="0" applyFont="1"/>
    <xf numFmtId="0" fontId="57" fillId="0" borderId="0" xfId="1" applyFont="1" applyFill="1" applyProtection="1"/>
    <xf numFmtId="0" fontId="57" fillId="0" borderId="0" xfId="1" applyFont="1" applyProtection="1"/>
    <xf numFmtId="0" fontId="11" fillId="0" borderId="13" xfId="0" applyFont="1" applyBorder="1" applyAlignment="1">
      <alignment wrapText="1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6" fillId="34" borderId="31" xfId="0" applyFont="1" applyFill="1" applyBorder="1" applyAlignment="1" applyProtection="1">
      <alignment horizontal="center"/>
      <protection locked="0"/>
    </xf>
  </cellXfs>
  <cellStyles count="114">
    <cellStyle name="20% - Accent1 2" xfId="28" xr:uid="{00000000-0005-0000-0000-000000000000}"/>
    <cellStyle name="20% - Accent1 3" xfId="70" xr:uid="{00000000-0005-0000-0000-000001000000}"/>
    <cellStyle name="20% - Accent1 3 2" xfId="101" xr:uid="{31273C07-0C0C-4201-ACB8-41D5EA328DF8}"/>
    <cellStyle name="20% - Accent2 2" xfId="32" xr:uid="{00000000-0005-0000-0000-000002000000}"/>
    <cellStyle name="20% - Accent2 3" xfId="74" xr:uid="{00000000-0005-0000-0000-000003000000}"/>
    <cellStyle name="20% - Accent2 3 2" xfId="103" xr:uid="{BBC99547-524F-4484-89EF-C1A914F829A4}"/>
    <cellStyle name="20% - Accent3 2" xfId="36" xr:uid="{00000000-0005-0000-0000-000004000000}"/>
    <cellStyle name="20% - Accent3 3" xfId="78" xr:uid="{00000000-0005-0000-0000-000005000000}"/>
    <cellStyle name="20% - Accent3 3 2" xfId="105" xr:uid="{FF3124C4-16F2-44CD-91D4-7679241F6D84}"/>
    <cellStyle name="20% - Accent4 2" xfId="40" xr:uid="{00000000-0005-0000-0000-000006000000}"/>
    <cellStyle name="20% - Accent4 3" xfId="82" xr:uid="{00000000-0005-0000-0000-000007000000}"/>
    <cellStyle name="20% - Accent4 3 2" xfId="107" xr:uid="{FD4465B0-8FC6-465F-9483-E6069A05FDF3}"/>
    <cellStyle name="20% - Accent5 2" xfId="44" xr:uid="{00000000-0005-0000-0000-000008000000}"/>
    <cellStyle name="20% - Accent5 3" xfId="86" xr:uid="{00000000-0005-0000-0000-000009000000}"/>
    <cellStyle name="20% - Accent5 3 2" xfId="109" xr:uid="{16925FE7-F387-4192-A044-6AC7E57DB6F0}"/>
    <cellStyle name="20% - Accent6 2" xfId="48" xr:uid="{00000000-0005-0000-0000-00000A000000}"/>
    <cellStyle name="20% - Accent6 3" xfId="90" xr:uid="{00000000-0005-0000-0000-00000B000000}"/>
    <cellStyle name="20% - Accent6 3 2" xfId="111" xr:uid="{94322455-6983-4F3D-93E3-78317AF588A8}"/>
    <cellStyle name="40% - Accent1 2" xfId="29" xr:uid="{00000000-0005-0000-0000-00000C000000}"/>
    <cellStyle name="40% - Accent1 3" xfId="71" xr:uid="{00000000-0005-0000-0000-00000D000000}"/>
    <cellStyle name="40% - Accent1 3 2" xfId="102" xr:uid="{C3E0055D-3971-4896-A16F-3DDE5AF2CD6E}"/>
    <cellStyle name="40% - Accent2 2" xfId="33" xr:uid="{00000000-0005-0000-0000-00000E000000}"/>
    <cellStyle name="40% - Accent2 3" xfId="75" xr:uid="{00000000-0005-0000-0000-00000F000000}"/>
    <cellStyle name="40% - Accent2 3 2" xfId="104" xr:uid="{EFF25820-EDD2-40C0-8850-DA3EAEBF3C42}"/>
    <cellStyle name="40% - Accent3 2" xfId="37" xr:uid="{00000000-0005-0000-0000-000010000000}"/>
    <cellStyle name="40% - Accent3 3" xfId="79" xr:uid="{00000000-0005-0000-0000-000011000000}"/>
    <cellStyle name="40% - Accent3 3 2" xfId="106" xr:uid="{072E812A-6D04-4A61-BCA7-612FDE117531}"/>
    <cellStyle name="40% - Accent4 2" xfId="41" xr:uid="{00000000-0005-0000-0000-000012000000}"/>
    <cellStyle name="40% - Accent4 3" xfId="83" xr:uid="{00000000-0005-0000-0000-000013000000}"/>
    <cellStyle name="40% - Accent4 3 2" xfId="108" xr:uid="{44D1AB55-71FC-499D-89A7-BCC1FA0118DD}"/>
    <cellStyle name="40% - Accent5 2" xfId="45" xr:uid="{00000000-0005-0000-0000-000014000000}"/>
    <cellStyle name="40% - Accent5 3" xfId="87" xr:uid="{00000000-0005-0000-0000-000015000000}"/>
    <cellStyle name="40% - Accent5 3 2" xfId="110" xr:uid="{BFF961EA-EDE4-4ADE-A789-87C0ACB9C18E}"/>
    <cellStyle name="40% - Accent6 2" xfId="49" xr:uid="{00000000-0005-0000-0000-000016000000}"/>
    <cellStyle name="40% - Accent6 3" xfId="91" xr:uid="{00000000-0005-0000-0000-000017000000}"/>
    <cellStyle name="40% - Accent6 3 2" xfId="112" xr:uid="{BF3F9FDD-00BD-46EC-BCE9-1FA9CC1913A2}"/>
    <cellStyle name="60% - Accent1 2" xfId="30" xr:uid="{00000000-0005-0000-0000-000018000000}"/>
    <cellStyle name="60% - Accent1 3" xfId="72" xr:uid="{00000000-0005-0000-0000-000019000000}"/>
    <cellStyle name="60% - Accent2 2" xfId="34" xr:uid="{00000000-0005-0000-0000-00001A000000}"/>
    <cellStyle name="60% - Accent2 3" xfId="76" xr:uid="{00000000-0005-0000-0000-00001B000000}"/>
    <cellStyle name="60% - Accent3 2" xfId="38" xr:uid="{00000000-0005-0000-0000-00001C000000}"/>
    <cellStyle name="60% - Accent3 3" xfId="80" xr:uid="{00000000-0005-0000-0000-00001D000000}"/>
    <cellStyle name="60% - Accent4 2" xfId="42" xr:uid="{00000000-0005-0000-0000-00001E000000}"/>
    <cellStyle name="60% - Accent4 3" xfId="84" xr:uid="{00000000-0005-0000-0000-00001F000000}"/>
    <cellStyle name="60% - Accent5 2" xfId="46" xr:uid="{00000000-0005-0000-0000-000020000000}"/>
    <cellStyle name="60% - Accent5 3" xfId="88" xr:uid="{00000000-0005-0000-0000-000021000000}"/>
    <cellStyle name="60% - Accent6 2" xfId="50" xr:uid="{00000000-0005-0000-0000-000022000000}"/>
    <cellStyle name="60% - Accent6 3" xfId="92" xr:uid="{00000000-0005-0000-0000-000023000000}"/>
    <cellStyle name="Accent1 2" xfId="27" xr:uid="{00000000-0005-0000-0000-000024000000}"/>
    <cellStyle name="Accent1 3" xfId="69" xr:uid="{00000000-0005-0000-0000-000025000000}"/>
    <cellStyle name="Accent2 2" xfId="31" xr:uid="{00000000-0005-0000-0000-000026000000}"/>
    <cellStyle name="Accent2 3" xfId="73" xr:uid="{00000000-0005-0000-0000-000027000000}"/>
    <cellStyle name="Accent3 2" xfId="35" xr:uid="{00000000-0005-0000-0000-000028000000}"/>
    <cellStyle name="Accent3 3" xfId="77" xr:uid="{00000000-0005-0000-0000-000029000000}"/>
    <cellStyle name="Accent4 2" xfId="39" xr:uid="{00000000-0005-0000-0000-00002A000000}"/>
    <cellStyle name="Accent4 3" xfId="81" xr:uid="{00000000-0005-0000-0000-00002B000000}"/>
    <cellStyle name="Accent5 2" xfId="43" xr:uid="{00000000-0005-0000-0000-00002C000000}"/>
    <cellStyle name="Accent5 3" xfId="85" xr:uid="{00000000-0005-0000-0000-00002D000000}"/>
    <cellStyle name="Accent6 2" xfId="47" xr:uid="{00000000-0005-0000-0000-00002E000000}"/>
    <cellStyle name="Accent6 3" xfId="89" xr:uid="{00000000-0005-0000-0000-00002F000000}"/>
    <cellStyle name="Bad 2" xfId="16" xr:uid="{00000000-0005-0000-0000-000030000000}"/>
    <cellStyle name="Bad 3" xfId="64" xr:uid="{00000000-0005-0000-0000-000031000000}"/>
    <cellStyle name="Calculation" xfId="54" builtinId="22" customBuiltin="1"/>
    <cellStyle name="Calculation 2" xfId="20" xr:uid="{00000000-0005-0000-0000-000033000000}"/>
    <cellStyle name="Check Cell" xfId="56" builtinId="23" customBuiltin="1"/>
    <cellStyle name="Check Cell 2" xfId="22" xr:uid="{00000000-0005-0000-0000-000035000000}"/>
    <cellStyle name="Explanatory Text 2" xfId="25" xr:uid="{00000000-0005-0000-0000-000036000000}"/>
    <cellStyle name="Explanatory Text 3" xfId="68" xr:uid="{00000000-0005-0000-0000-000037000000}"/>
    <cellStyle name="Good 2" xfId="8" xr:uid="{00000000-0005-0000-0000-000038000000}"/>
    <cellStyle name="Good 3" xfId="63" xr:uid="{00000000-0005-0000-0000-000039000000}"/>
    <cellStyle name="Heading 1" xfId="4" builtinId="16" customBuiltin="1"/>
    <cellStyle name="Heading 1 2" xfId="59" xr:uid="{00000000-0005-0000-0000-00003B000000}"/>
    <cellStyle name="Heading 2" xfId="5" builtinId="17" customBuiltin="1"/>
    <cellStyle name="Heading 2 2" xfId="60" xr:uid="{00000000-0005-0000-0000-00003D000000}"/>
    <cellStyle name="Heading 3" xfId="6" builtinId="18" customBuiltin="1"/>
    <cellStyle name="Heading 3 2" xfId="61" xr:uid="{00000000-0005-0000-0000-00003F000000}"/>
    <cellStyle name="Heading 4 2" xfId="15" xr:uid="{00000000-0005-0000-0000-000040000000}"/>
    <cellStyle name="Heading 4 3" xfId="62" xr:uid="{00000000-0005-0000-0000-000041000000}"/>
    <cellStyle name="Hyperlink" xfId="1" builtinId="8"/>
    <cellStyle name="Hyperlink 2" xfId="3" xr:uid="{00000000-0005-0000-0000-000043000000}"/>
    <cellStyle name="Hyperlink 3" xfId="51" xr:uid="{00000000-0005-0000-0000-000044000000}"/>
    <cellStyle name="Hyperlink 4" xfId="96" xr:uid="{A35C7ED4-DFCB-48CE-B4A3-554389A3F4A4}"/>
    <cellStyle name="Input" xfId="52" builtinId="20" customBuiltin="1"/>
    <cellStyle name="Input 2" xfId="18" xr:uid="{00000000-0005-0000-0000-000046000000}"/>
    <cellStyle name="Linked Cell" xfId="55" builtinId="24" customBuiltin="1"/>
    <cellStyle name="Linked Cell 2" xfId="21" xr:uid="{00000000-0005-0000-0000-000048000000}"/>
    <cellStyle name="Neutral 2" xfId="17" xr:uid="{00000000-0005-0000-0000-000049000000}"/>
    <cellStyle name="Neutral 3" xfId="65" xr:uid="{00000000-0005-0000-0000-00004A000000}"/>
    <cellStyle name="Normal" xfId="0" builtinId="0"/>
    <cellStyle name="Normal 2" xfId="2" xr:uid="{00000000-0005-0000-0000-00004C000000}"/>
    <cellStyle name="Normal 2 2" xfId="11" xr:uid="{00000000-0005-0000-0000-00004D000000}"/>
    <cellStyle name="Normal 2 3" xfId="9" xr:uid="{00000000-0005-0000-0000-00004E000000}"/>
    <cellStyle name="Normal 2 4" xfId="93" xr:uid="{00000000-0005-0000-0000-00004F000000}"/>
    <cellStyle name="Normal 2 4 2" xfId="113" xr:uid="{78BF680B-624E-421B-B5F1-115B4DDC820B}"/>
    <cellStyle name="Normal 2 5" xfId="97" xr:uid="{EAFA2A4C-3893-448C-A840-1FC43C32413F}"/>
    <cellStyle name="Normal 3" xfId="12" xr:uid="{00000000-0005-0000-0000-000050000000}"/>
    <cellStyle name="Normal 3 2" xfId="94" xr:uid="{00000000-0005-0000-0000-000051000000}"/>
    <cellStyle name="Normal 3 3" xfId="98" xr:uid="{0008B5C1-556D-4B3C-91BA-BF4AB96DD97A}"/>
    <cellStyle name="Normal 4" xfId="10" xr:uid="{00000000-0005-0000-0000-000052000000}"/>
    <cellStyle name="Normal 5" xfId="13" xr:uid="{00000000-0005-0000-0000-000053000000}"/>
    <cellStyle name="Normal 6" xfId="7" xr:uid="{00000000-0005-0000-0000-000054000000}"/>
    <cellStyle name="Normal 7" xfId="58" xr:uid="{00000000-0005-0000-0000-000055000000}"/>
    <cellStyle name="Normal 7 2" xfId="99" xr:uid="{8D77FAE6-0BC6-46AB-B040-B3B4D6360E2F}"/>
    <cellStyle name="Normal 8" xfId="95" xr:uid="{B37BF165-A2E2-4238-9024-26DE0DF45777}"/>
    <cellStyle name="Note 2" xfId="24" xr:uid="{00000000-0005-0000-0000-000056000000}"/>
    <cellStyle name="Note 3" xfId="67" xr:uid="{00000000-0005-0000-0000-000057000000}"/>
    <cellStyle name="Note 3 2" xfId="100" xr:uid="{B8DB9B7D-6FB2-4694-924B-09F6E64A4DC3}"/>
    <cellStyle name="Output" xfId="53" builtinId="21" customBuiltin="1"/>
    <cellStyle name="Output 2" xfId="19" xr:uid="{00000000-0005-0000-0000-000059000000}"/>
    <cellStyle name="Title 2" xfId="14" xr:uid="{00000000-0005-0000-0000-00005A000000}"/>
    <cellStyle name="Total" xfId="57" builtinId="25" customBuiltin="1"/>
    <cellStyle name="Total 2" xfId="26" xr:uid="{00000000-0005-0000-0000-00005C000000}"/>
    <cellStyle name="Warning Text 2" xfId="23" xr:uid="{00000000-0005-0000-0000-00005D000000}"/>
    <cellStyle name="Warning Text 3" xfId="66" xr:uid="{00000000-0005-0000-0000-00005E000000}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333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111online.github.io/nhs111-resources/111online/tools/&#160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rovidersite.staging.111.nhs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P35"/>
  <sheetViews>
    <sheetView showGridLines="0" tabSelected="1" workbookViewId="0">
      <selection activeCell="P29" sqref="P29"/>
    </sheetView>
  </sheetViews>
  <sheetFormatPr defaultColWidth="14.42578125" defaultRowHeight="15" customHeight="1"/>
  <cols>
    <col min="1" max="14" width="7.7109375" customWidth="1"/>
    <col min="15" max="15" width="12.5703125" customWidth="1"/>
    <col min="16" max="26" width="7.7109375" customWidth="1"/>
    <col min="27" max="28" width="12.7109375" customWidth="1"/>
  </cols>
  <sheetData>
    <row r="1" spans="3:16" ht="14.25" customHeight="1"/>
    <row r="2" spans="3:16" ht="14.25" customHeight="1"/>
    <row r="3" spans="3:16" ht="14.25" customHeight="1"/>
    <row r="4" spans="3:16" ht="14.25" customHeight="1"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spans="3:16" ht="14.25" customHeight="1"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6"/>
    </row>
    <row r="6" spans="3:16" ht="14.25" customHeight="1">
      <c r="C6" s="4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6"/>
    </row>
    <row r="7" spans="3:16" ht="18" customHeight="1">
      <c r="C7" s="4"/>
      <c r="F7" s="7" t="s">
        <v>0</v>
      </c>
      <c r="P7" s="6"/>
    </row>
    <row r="8" spans="3:16" ht="14.25" customHeight="1">
      <c r="C8" s="4"/>
      <c r="E8" s="87" t="s">
        <v>1</v>
      </c>
      <c r="F8" s="87"/>
      <c r="G8" s="87"/>
      <c r="H8" s="87"/>
      <c r="I8" s="87"/>
      <c r="J8" s="87"/>
      <c r="K8" s="87"/>
      <c r="L8" s="87"/>
      <c r="M8" s="87"/>
      <c r="P8" s="6"/>
    </row>
    <row r="9" spans="3:16" ht="14.25" customHeight="1">
      <c r="C9" s="4"/>
      <c r="E9" s="85" t="s">
        <v>2</v>
      </c>
      <c r="F9" s="85"/>
      <c r="G9" s="85"/>
      <c r="H9" s="85"/>
      <c r="I9" s="85"/>
      <c r="J9" s="85"/>
      <c r="K9" s="85"/>
      <c r="L9" s="85"/>
      <c r="M9" s="85"/>
      <c r="P9" s="6"/>
    </row>
    <row r="10" spans="3:16" ht="14.25" customHeight="1">
      <c r="C10" s="4"/>
      <c r="E10" s="88"/>
      <c r="F10" s="88"/>
      <c r="G10" s="88"/>
      <c r="H10" s="88"/>
      <c r="I10" s="88"/>
      <c r="J10" s="88"/>
      <c r="K10" s="88"/>
      <c r="L10" s="88"/>
      <c r="M10" s="88"/>
      <c r="P10" s="6"/>
    </row>
    <row r="11" spans="3:16" ht="14.25" customHeight="1">
      <c r="C11" s="4"/>
      <c r="E11" s="87" t="s">
        <v>3</v>
      </c>
      <c r="F11" s="87"/>
      <c r="G11" s="87"/>
      <c r="H11" s="87"/>
      <c r="I11" s="87"/>
      <c r="J11" s="87"/>
      <c r="K11" s="87"/>
      <c r="L11" s="87"/>
      <c r="M11" s="87"/>
      <c r="P11" s="6"/>
    </row>
    <row r="12" spans="3:16" ht="14.25" customHeight="1">
      <c r="C12" s="4"/>
      <c r="E12" s="85" t="s">
        <v>4</v>
      </c>
      <c r="F12" s="85"/>
      <c r="G12" s="85"/>
      <c r="H12" s="85"/>
      <c r="I12" s="85"/>
      <c r="J12" s="85"/>
      <c r="K12" s="85"/>
      <c r="L12" s="85"/>
      <c r="M12" s="85"/>
      <c r="P12" s="6"/>
    </row>
    <row r="13" spans="3:16" ht="14.25" customHeight="1">
      <c r="C13" s="4"/>
      <c r="F13" s="36" t="str">
        <f>HYPERLINK("http://providersite.staging.111.nhs.uk/","providersite.staging.111.nhs.uk/")</f>
        <v>providersite.staging.111.nhs.uk/</v>
      </c>
      <c r="P13" s="6"/>
    </row>
    <row r="14" spans="3:16" ht="14.25" customHeight="1">
      <c r="C14" s="4"/>
      <c r="F14" s="24" t="s">
        <v>204</v>
      </c>
      <c r="H14" s="8" t="s">
        <v>205</v>
      </c>
      <c r="P14" s="6"/>
    </row>
    <row r="15" spans="3:16" ht="14.25" customHeight="1">
      <c r="C15" s="4"/>
      <c r="F15" s="24" t="s">
        <v>206</v>
      </c>
      <c r="H15" s="8" t="s">
        <v>207</v>
      </c>
      <c r="P15" s="6"/>
    </row>
    <row r="16" spans="3:16" ht="14.25" customHeight="1">
      <c r="C16" s="4"/>
      <c r="E16" s="47" t="s">
        <v>365</v>
      </c>
      <c r="F16" s="24"/>
      <c r="H16" s="8"/>
      <c r="P16" s="6"/>
    </row>
    <row r="17" spans="3:16" ht="14.25" customHeight="1">
      <c r="C17" s="4"/>
      <c r="E17" s="86" t="s">
        <v>366</v>
      </c>
      <c r="F17" s="86"/>
      <c r="G17" s="86"/>
      <c r="H17" s="86"/>
      <c r="I17" s="86"/>
      <c r="J17" s="86"/>
      <c r="K17" s="86"/>
      <c r="L17" s="86"/>
      <c r="M17" s="86"/>
      <c r="N17" s="38"/>
      <c r="O17" s="38"/>
      <c r="P17" s="6"/>
    </row>
    <row r="18" spans="3:16" ht="14.25" customHeight="1">
      <c r="C18" s="4"/>
      <c r="E18" s="85" t="s">
        <v>367</v>
      </c>
      <c r="F18" s="85"/>
      <c r="G18" s="85"/>
      <c r="H18" s="85"/>
      <c r="I18" s="85"/>
      <c r="J18" s="85"/>
      <c r="K18" s="85"/>
      <c r="L18" s="85"/>
      <c r="M18" s="85"/>
      <c r="N18" s="38"/>
      <c r="O18" s="38"/>
      <c r="P18" s="6"/>
    </row>
    <row r="19" spans="3:16" ht="14.25" customHeight="1">
      <c r="C19" s="4"/>
      <c r="E19" s="38"/>
      <c r="F19" s="85" t="s">
        <v>5</v>
      </c>
      <c r="G19" s="85"/>
      <c r="H19" s="85"/>
      <c r="I19" s="85"/>
      <c r="J19" s="85"/>
      <c r="K19" s="85"/>
      <c r="L19" s="85"/>
      <c r="M19" s="85"/>
      <c r="N19" s="38"/>
      <c r="O19" s="38"/>
      <c r="P19" s="6"/>
    </row>
    <row r="20" spans="3:16" ht="14.25" customHeight="1">
      <c r="C20" s="4"/>
      <c r="E20" s="85" t="s">
        <v>368</v>
      </c>
      <c r="F20" s="85"/>
      <c r="G20" s="85"/>
      <c r="H20" s="85"/>
      <c r="I20" s="85"/>
      <c r="J20" s="85"/>
      <c r="K20" s="85"/>
      <c r="L20" s="85"/>
      <c r="M20" s="85"/>
      <c r="N20" s="85"/>
      <c r="O20" s="38"/>
      <c r="P20" s="6"/>
    </row>
    <row r="21" spans="3:16" ht="14.25" customHeight="1">
      <c r="C21" s="4"/>
      <c r="E21" s="38"/>
      <c r="F21" s="85" t="s">
        <v>6</v>
      </c>
      <c r="G21" s="85"/>
      <c r="H21" s="85"/>
      <c r="I21" s="85"/>
      <c r="J21" s="85"/>
      <c r="K21" s="85"/>
      <c r="L21" s="85"/>
      <c r="M21" s="85"/>
      <c r="N21" s="85"/>
      <c r="O21" s="85"/>
      <c r="P21" s="6"/>
    </row>
    <row r="22" spans="3:16" ht="14.25" customHeight="1">
      <c r="C22" s="4"/>
      <c r="E22" s="41" t="s">
        <v>369</v>
      </c>
      <c r="F22" s="42"/>
      <c r="G22" s="42"/>
      <c r="H22" s="42"/>
      <c r="I22" s="42"/>
      <c r="J22" s="42"/>
      <c r="K22" s="42"/>
      <c r="L22" s="42"/>
      <c r="M22" s="42"/>
      <c r="N22" s="42"/>
      <c r="O22" s="38"/>
      <c r="P22" s="6"/>
    </row>
    <row r="23" spans="3:16" ht="14.25" customHeight="1">
      <c r="C23" s="4"/>
      <c r="E23" s="41" t="s">
        <v>301</v>
      </c>
      <c r="F23" s="42"/>
      <c r="G23" s="42"/>
      <c r="H23" s="42"/>
      <c r="I23" s="42"/>
      <c r="J23" s="42"/>
      <c r="K23" s="42"/>
      <c r="L23" s="42"/>
      <c r="M23" s="42"/>
      <c r="N23" s="42"/>
      <c r="O23" s="38"/>
      <c r="P23" s="6"/>
    </row>
    <row r="24" spans="3:16" ht="14.25" customHeight="1">
      <c r="C24" s="4"/>
      <c r="E24" s="41" t="s">
        <v>370</v>
      </c>
      <c r="F24" s="42"/>
      <c r="G24" s="42"/>
      <c r="H24" s="42"/>
      <c r="I24" s="42"/>
      <c r="J24" s="42"/>
      <c r="K24" s="42"/>
      <c r="L24" s="42"/>
      <c r="M24" s="42"/>
      <c r="N24" s="42"/>
      <c r="O24" s="38"/>
      <c r="P24" s="6"/>
    </row>
    <row r="25" spans="3:16" ht="31.5" customHeight="1">
      <c r="C25" s="4"/>
      <c r="E25" s="83" t="s">
        <v>371</v>
      </c>
      <c r="F25" s="84"/>
      <c r="G25" s="84"/>
      <c r="H25" s="84"/>
      <c r="I25" s="84"/>
      <c r="J25" s="84"/>
      <c r="K25" s="84"/>
      <c r="L25" s="84"/>
      <c r="M25" s="84"/>
      <c r="N25" s="84"/>
      <c r="O25" s="38"/>
      <c r="P25" s="6"/>
    </row>
    <row r="26" spans="3:16" ht="14.25" customHeight="1">
      <c r="C26" s="4"/>
      <c r="E26" s="74" t="s">
        <v>320</v>
      </c>
      <c r="F26" s="42"/>
      <c r="G26" s="42"/>
      <c r="H26" s="42"/>
      <c r="I26" s="42"/>
      <c r="J26" s="42"/>
      <c r="K26" s="42"/>
      <c r="L26" s="42"/>
      <c r="M26" s="42"/>
      <c r="N26" s="42"/>
      <c r="O26" s="38"/>
      <c r="P26" s="6"/>
    </row>
    <row r="27" spans="3:16" ht="14.25" customHeight="1">
      <c r="C27" s="4"/>
      <c r="F27" s="24"/>
      <c r="P27" s="6"/>
    </row>
    <row r="28" spans="3:16" ht="14.25" customHeight="1"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6"/>
    </row>
    <row r="29" spans="3:16" ht="14.25" customHeight="1">
      <c r="C29" s="9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23" t="s">
        <v>375</v>
      </c>
    </row>
    <row r="30" spans="3:16" ht="14.25" customHeight="1"/>
    <row r="31" spans="3:16" ht="14.25" customHeight="1"/>
    <row r="32" spans="3:16" ht="14.25" customHeight="1"/>
    <row r="33" ht="14.25" customHeight="1"/>
    <row r="34" ht="14.25" customHeight="1"/>
    <row r="35" ht="14.25" customHeight="1"/>
  </sheetData>
  <sheetProtection algorithmName="SHA-512" hashValue="vqh3OpoTwKHMuDUH6eDG9PuNaAC8aJtOoyk0YPHnDZ0alUUxCEe8V9riiOFwoizIKGNnpImPITaQy8Iz6gCNLw==" saltValue="kNvwRqbI/0BvdA86JFzlRQ==" spinCount="100000" sheet="1" objects="1" scenarios="1"/>
  <mergeCells count="11">
    <mergeCell ref="E8:M8"/>
    <mergeCell ref="E9:M9"/>
    <mergeCell ref="E11:M11"/>
    <mergeCell ref="E12:M12"/>
    <mergeCell ref="E10:M10"/>
    <mergeCell ref="E25:N25"/>
    <mergeCell ref="E20:N20"/>
    <mergeCell ref="F21:O21"/>
    <mergeCell ref="E17:M17"/>
    <mergeCell ref="E18:M18"/>
    <mergeCell ref="F19:M19"/>
  </mergeCells>
  <hyperlinks>
    <hyperlink ref="E26" r:id="rId1" xr:uid="{E5ABCBB6-9851-4D70-9F3D-C077CC6788B8}"/>
  </hyperlinks>
  <pageMargins left="0.7" right="0.7" top="0.75" bottom="0.75" header="0" footer="0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71"/>
  <sheetViews>
    <sheetView workbookViewId="0">
      <pane xSplit="1" topLeftCell="B1" activePane="topRight" state="frozen"/>
      <selection pane="topRight" activeCell="A2" sqref="A2"/>
    </sheetView>
  </sheetViews>
  <sheetFormatPr defaultColWidth="14.42578125" defaultRowHeight="15" customHeight="1"/>
  <cols>
    <col min="1" max="1" width="16" customWidth="1"/>
    <col min="2" max="2" width="22" customWidth="1"/>
    <col min="3" max="3" width="80.28515625" customWidth="1"/>
    <col min="4" max="4" width="10.85546875" customWidth="1"/>
    <col min="5" max="5" width="11" customWidth="1"/>
    <col min="6" max="7" width="7.7109375" customWidth="1"/>
    <col min="8" max="8" width="61.7109375" customWidth="1"/>
    <col min="9" max="9" width="85.140625" customWidth="1"/>
    <col min="10" max="26" width="7.7109375" customWidth="1"/>
  </cols>
  <sheetData>
    <row r="1" spans="1:26" ht="14.25" customHeight="1" thickBot="1">
      <c r="A1" s="11" t="s">
        <v>7</v>
      </c>
      <c r="B1" s="11" t="s">
        <v>8</v>
      </c>
      <c r="C1" s="8" t="s">
        <v>9</v>
      </c>
      <c r="D1" s="8" t="s">
        <v>10</v>
      </c>
      <c r="E1" s="8" t="s">
        <v>11</v>
      </c>
      <c r="F1" s="8" t="s">
        <v>12</v>
      </c>
      <c r="Z1" s="12" t="s">
        <v>13</v>
      </c>
    </row>
    <row r="2" spans="1:26" ht="14.25" customHeight="1" thickTop="1" thickBot="1">
      <c r="A2" s="22"/>
      <c r="B2" s="22" t="s">
        <v>13</v>
      </c>
      <c r="C2" s="37"/>
      <c r="D2" s="37"/>
      <c r="Z2" s="12" t="s">
        <v>14</v>
      </c>
    </row>
    <row r="3" spans="1:26" ht="14.25" customHeight="1" thickTop="1">
      <c r="A3" s="89" t="s">
        <v>333</v>
      </c>
      <c r="B3" s="89"/>
      <c r="C3" s="80" t="str">
        <f>HYPERLINK(Links!G2, Links!A2 &amp;" - " &amp;Links!B2)</f>
        <v>Dx011 - Emergency Ambulance Response (Red 2)</v>
      </c>
      <c r="D3" t="s">
        <v>15</v>
      </c>
      <c r="E3" s="61">
        <v>1023</v>
      </c>
      <c r="F3" s="61">
        <v>4131</v>
      </c>
      <c r="H3" s="58" t="s">
        <v>337</v>
      </c>
      <c r="I3" s="58" t="s">
        <v>338</v>
      </c>
      <c r="J3" s="21"/>
      <c r="K3" s="21"/>
      <c r="L3" s="21"/>
    </row>
    <row r="4" spans="1:26" ht="14.25" customHeight="1" thickBot="1">
      <c r="A4" s="50" t="s">
        <v>16</v>
      </c>
      <c r="B4" s="50" t="s">
        <v>17</v>
      </c>
      <c r="C4" s="37" t="str">
        <f>HYPERLINK(Links!G3, Links!A3 &amp;" - " &amp;Links!B3)</f>
        <v>Dx012 - Emergency Ambulance Response (Category 3)</v>
      </c>
      <c r="D4" t="s">
        <v>18</v>
      </c>
      <c r="E4" s="61">
        <v>1152</v>
      </c>
      <c r="F4" s="61">
        <v>4002</v>
      </c>
      <c r="H4" s="59" t="s">
        <v>36</v>
      </c>
      <c r="I4" s="59" t="s">
        <v>224</v>
      </c>
      <c r="J4" s="21"/>
      <c r="K4" s="21"/>
      <c r="L4" s="21"/>
    </row>
    <row r="5" spans="1:26" ht="14.25" customHeight="1" thickTop="1" thickBot="1">
      <c r="A5" s="51" t="s">
        <v>67</v>
      </c>
      <c r="B5" s="52" t="s">
        <v>19</v>
      </c>
      <c r="C5" s="48" t="str">
        <f>HYPERLINK(Links!G4, Links!A4 &amp;" - " &amp;Links!B4)</f>
        <v>Dx013 - Assistance needed at home due to inability to get off the floor</v>
      </c>
      <c r="D5" t="s">
        <v>18</v>
      </c>
      <c r="E5" s="61">
        <v>1040</v>
      </c>
      <c r="F5" s="61">
        <v>4093</v>
      </c>
      <c r="H5" s="59" t="s">
        <v>20</v>
      </c>
      <c r="I5" s="59" t="s">
        <v>21</v>
      </c>
      <c r="J5" s="21"/>
      <c r="K5" s="21"/>
      <c r="L5" s="21"/>
    </row>
    <row r="6" spans="1:26" ht="14.25" customHeight="1" thickTop="1" thickBot="1">
      <c r="A6" s="50" t="s">
        <v>22</v>
      </c>
      <c r="B6" s="50" t="s">
        <v>23</v>
      </c>
      <c r="C6" s="37" t="str">
        <f>HYPERLINK(Links!G5, Links!A5 &amp;" - " &amp;Links!B5)</f>
        <v>Dx016 - Non-emergency Ambulance Response</v>
      </c>
      <c r="D6" t="s">
        <v>18</v>
      </c>
      <c r="E6" s="61">
        <v>1119</v>
      </c>
      <c r="F6" s="61">
        <v>4007</v>
      </c>
      <c r="H6" s="59" t="s">
        <v>24</v>
      </c>
      <c r="I6" s="59" t="s">
        <v>25</v>
      </c>
      <c r="J6" s="21"/>
      <c r="K6" s="21"/>
      <c r="L6" s="21"/>
    </row>
    <row r="7" spans="1:26" ht="14.25" customHeight="1" thickTop="1" thickBot="1">
      <c r="A7" s="53" t="s">
        <v>66</v>
      </c>
      <c r="B7" s="53" t="s">
        <v>68</v>
      </c>
      <c r="C7" s="48" t="str">
        <f>HYPERLINK(Links!G6, Links!A6 &amp;" - " &amp;Links!B6)</f>
        <v>Dx0162 - Transport to an Emergency Treatment Centre within 1 hour</v>
      </c>
      <c r="D7" t="s">
        <v>18</v>
      </c>
      <c r="E7" s="61">
        <v>1110</v>
      </c>
      <c r="F7" s="61">
        <v>4091</v>
      </c>
      <c r="H7" s="58" t="s">
        <v>27</v>
      </c>
      <c r="I7" s="59" t="s">
        <v>28</v>
      </c>
      <c r="J7" s="21"/>
      <c r="K7" s="21"/>
      <c r="L7" s="21"/>
    </row>
    <row r="8" spans="1:26" ht="14.25" customHeight="1" thickTop="1">
      <c r="A8" s="54"/>
      <c r="B8" s="55"/>
      <c r="C8" s="48" t="str">
        <f>HYPERLINK(Links!G7, Links!A7 &amp;" - " &amp;Links!B7)</f>
        <v>Dx0121 - Emergency Ambulance Response (Category 3)</v>
      </c>
      <c r="D8" t="s">
        <v>18</v>
      </c>
      <c r="E8" s="61">
        <v>1119</v>
      </c>
      <c r="F8" s="61">
        <v>4005</v>
      </c>
      <c r="H8" s="59" t="s">
        <v>24</v>
      </c>
      <c r="I8" s="59" t="s">
        <v>225</v>
      </c>
      <c r="J8" s="21"/>
      <c r="K8" s="21"/>
      <c r="L8" s="21"/>
    </row>
    <row r="9" spans="1:26" ht="14.25" customHeight="1" thickBot="1">
      <c r="A9" s="54" t="s">
        <v>29</v>
      </c>
      <c r="B9" s="21"/>
      <c r="C9" s="48" t="str">
        <f>HYPERLINK(Links!G8, Links!A8 &amp;" - " &amp;Links!B8)</f>
        <v>Dx0122 - Emergency Ambulance Response (Category 3)</v>
      </c>
      <c r="D9" t="s">
        <v>18</v>
      </c>
      <c r="E9" s="61">
        <v>1174</v>
      </c>
      <c r="F9" s="61">
        <v>4060</v>
      </c>
      <c r="H9" s="56" t="s">
        <v>216</v>
      </c>
      <c r="I9" s="59" t="s">
        <v>30</v>
      </c>
      <c r="J9" s="21"/>
      <c r="K9" s="21"/>
      <c r="L9" s="21"/>
    </row>
    <row r="10" spans="1:26" ht="14.25" customHeight="1" thickTop="1" thickBot="1">
      <c r="A10" s="52">
        <v>2026</v>
      </c>
      <c r="B10" s="21"/>
      <c r="C10" s="48" t="str">
        <f>HYPERLINK(Links!G9, Links!A9 &amp;" - " &amp;Links!B9)</f>
        <v>Dx0127 - Emergency Ambulance Response, Pregnancy (Category 3)</v>
      </c>
      <c r="D10" t="s">
        <v>18</v>
      </c>
      <c r="E10" s="61">
        <v>1001</v>
      </c>
      <c r="F10" s="61">
        <v>4033</v>
      </c>
      <c r="H10" s="56" t="s">
        <v>217</v>
      </c>
      <c r="I10" s="59" t="s">
        <v>212</v>
      </c>
      <c r="J10" s="21"/>
      <c r="K10" s="21"/>
      <c r="L10" s="21"/>
    </row>
    <row r="11" spans="1:26" ht="14.25" customHeight="1" thickTop="1">
      <c r="C11" s="57" t="str">
        <f>HYPERLINK(Links!G10, Links!A10 &amp;" - " &amp;Links!B10)</f>
        <v>Dx0126 - Emergency Ambulance Response for Trauma Emergency (Category 3)</v>
      </c>
      <c r="D11" t="s">
        <v>18</v>
      </c>
      <c r="E11" s="61">
        <v>1194</v>
      </c>
      <c r="F11" s="61">
        <v>4229</v>
      </c>
      <c r="H11" s="56" t="s">
        <v>31</v>
      </c>
      <c r="I11" s="59" t="s">
        <v>32</v>
      </c>
      <c r="J11" s="21"/>
      <c r="K11" s="21"/>
      <c r="L11" s="21"/>
    </row>
    <row r="12" spans="1:26" ht="14.25" customHeight="1" thickBot="1">
      <c r="C12" s="48" t="str">
        <f>HYPERLINK(Links!G11, Links!A11 &amp;" - " &amp;Links!B11)</f>
        <v>Dx01213 - Emergency Ambulance Response for Accidental Poisoning (Category 3)</v>
      </c>
      <c r="D12" t="s">
        <v>18</v>
      </c>
      <c r="E12" s="61">
        <v>1170</v>
      </c>
      <c r="F12" s="61">
        <v>4033</v>
      </c>
      <c r="H12" s="56" t="s">
        <v>211</v>
      </c>
      <c r="I12" s="59" t="s">
        <v>212</v>
      </c>
      <c r="J12" s="21"/>
      <c r="K12" s="21"/>
      <c r="L12" s="21"/>
    </row>
    <row r="13" spans="1:26" ht="14.25" customHeight="1">
      <c r="A13" s="44"/>
      <c r="B13" s="64" t="s">
        <v>236</v>
      </c>
      <c r="C13" s="65" t="str">
        <f>HYPERLINK(Links!G12, Links!A12 &amp;" - " &amp;Links!B12)</f>
        <v>Dx02 - Attend Emergency Treatment Centre within 1 hour</v>
      </c>
      <c r="D13" t="s">
        <v>18</v>
      </c>
      <c r="E13" s="61">
        <v>1158</v>
      </c>
      <c r="F13" s="61">
        <v>4050</v>
      </c>
      <c r="H13" s="45" t="s">
        <v>218</v>
      </c>
      <c r="I13" s="59" t="s">
        <v>226</v>
      </c>
      <c r="J13" s="21"/>
      <c r="K13" s="21"/>
      <c r="L13" s="21"/>
    </row>
    <row r="14" spans="1:26" ht="14.25" customHeight="1">
      <c r="A14" s="44"/>
      <c r="B14" s="75" t="s">
        <v>321</v>
      </c>
      <c r="C14" s="66" t="str">
        <f>HYPERLINK(Links!G13, Links!A13 &amp;" - " &amp;Links!B13)</f>
        <v>Dx02 - Attend Emergency Treatment Centre within 1 hour</v>
      </c>
      <c r="D14" t="s">
        <v>18</v>
      </c>
      <c r="E14" s="61">
        <v>1158</v>
      </c>
      <c r="F14" s="61">
        <v>4050</v>
      </c>
      <c r="H14" s="45" t="s">
        <v>218</v>
      </c>
      <c r="I14" s="59" t="s">
        <v>226</v>
      </c>
      <c r="J14" s="21"/>
      <c r="K14" s="21"/>
      <c r="L14" s="21"/>
    </row>
    <row r="15" spans="1:26" ht="14.25" customHeight="1" thickBot="1">
      <c r="A15" s="44"/>
      <c r="B15" s="67" t="s">
        <v>237</v>
      </c>
      <c r="C15" s="68" t="str">
        <f>HYPERLINK(Links!G14, Links!A14 &amp;" - " &amp;Links!B14)</f>
        <v>Dx02 - Attend Emergency Treatment Centre within 1 hour</v>
      </c>
      <c r="D15" t="s">
        <v>18</v>
      </c>
      <c r="E15" s="61">
        <v>1158</v>
      </c>
      <c r="F15" s="61">
        <v>4050</v>
      </c>
      <c r="H15" s="45" t="s">
        <v>218</v>
      </c>
      <c r="I15" s="59" t="s">
        <v>226</v>
      </c>
      <c r="J15" s="21"/>
      <c r="K15" s="21"/>
      <c r="L15" s="21"/>
    </row>
    <row r="16" spans="1:26" ht="14.25" customHeight="1">
      <c r="B16" s="64" t="s">
        <v>236</v>
      </c>
      <c r="C16" s="65" t="str">
        <f>HYPERLINK(Links!G15, Links!A15 &amp;" - " &amp;Links!B15)</f>
        <v>Dx03 - Attend Emergency Treatment Centre within 4 hours</v>
      </c>
      <c r="D16" t="s">
        <v>18</v>
      </c>
      <c r="E16" s="61">
        <v>1146</v>
      </c>
      <c r="F16" s="61">
        <v>4052</v>
      </c>
      <c r="H16" s="46" t="s">
        <v>35</v>
      </c>
      <c r="I16" s="59" t="s">
        <v>34</v>
      </c>
      <c r="J16" s="21"/>
      <c r="K16" s="21"/>
      <c r="L16" s="21"/>
    </row>
    <row r="17" spans="2:12" ht="14.25" customHeight="1">
      <c r="B17" s="75" t="s">
        <v>321</v>
      </c>
      <c r="C17" s="66" t="str">
        <f>HYPERLINK(Links!G16, Links!A16 &amp;" - " &amp;Links!B16)</f>
        <v>Dx03 - Attend Emergency Treatment Centre within 4 hours</v>
      </c>
      <c r="D17" t="s">
        <v>18</v>
      </c>
      <c r="E17" s="61">
        <v>1146</v>
      </c>
      <c r="F17" s="61">
        <v>4052</v>
      </c>
      <c r="H17" s="46" t="s">
        <v>35</v>
      </c>
      <c r="I17" s="59" t="s">
        <v>34</v>
      </c>
      <c r="J17" s="21"/>
      <c r="K17" s="21"/>
      <c r="L17" s="21"/>
    </row>
    <row r="18" spans="2:12" ht="14.25" customHeight="1" thickBot="1">
      <c r="B18" s="67" t="s">
        <v>237</v>
      </c>
      <c r="C18" s="68" t="str">
        <f>HYPERLINK(Links!G17, Links!A17 &amp;" - " &amp;Links!B17)</f>
        <v>Dx03 - Attend Emergency Treatment Centre within 4 hours</v>
      </c>
      <c r="D18" t="s">
        <v>18</v>
      </c>
      <c r="E18" s="61">
        <v>1146</v>
      </c>
      <c r="F18" s="61">
        <v>4052</v>
      </c>
      <c r="H18" s="46" t="s">
        <v>35</v>
      </c>
      <c r="I18" s="59" t="s">
        <v>34</v>
      </c>
      <c r="J18" s="21"/>
      <c r="K18" s="21"/>
      <c r="L18" s="21"/>
    </row>
    <row r="19" spans="2:12" ht="14.25" customHeight="1">
      <c r="B19" s="24" t="s">
        <v>215</v>
      </c>
      <c r="C19" s="37" t="str">
        <f>HYPERLINK(Links!G18, Links!A18 &amp;" - " &amp;Links!B18)</f>
        <v>Dx05 - To contact a Primary Care Service within 2 hours</v>
      </c>
      <c r="D19" t="s">
        <v>18</v>
      </c>
      <c r="E19" s="61">
        <v>1112</v>
      </c>
      <c r="F19" s="61">
        <v>4171</v>
      </c>
      <c r="H19" s="45" t="s">
        <v>33</v>
      </c>
      <c r="I19" s="59" t="s">
        <v>227</v>
      </c>
      <c r="J19" s="21"/>
      <c r="K19" s="21"/>
      <c r="L19" s="21"/>
    </row>
    <row r="20" spans="2:12" ht="14.25" customHeight="1">
      <c r="B20" s="24" t="s">
        <v>200</v>
      </c>
      <c r="C20" s="37" t="str">
        <f>HYPERLINK(Links!G19, Links!A19 &amp;" - " &amp;Links!B19)</f>
        <v>Dx05 - To contact a Primary Care Service within 2 hours</v>
      </c>
      <c r="D20" t="s">
        <v>18</v>
      </c>
      <c r="E20" s="61">
        <v>1112</v>
      </c>
      <c r="F20" s="61">
        <v>4171</v>
      </c>
      <c r="H20" s="45" t="s">
        <v>33</v>
      </c>
      <c r="I20" s="59" t="s">
        <v>227</v>
      </c>
      <c r="J20" s="21"/>
      <c r="K20" s="21"/>
      <c r="L20" s="21"/>
    </row>
    <row r="21" spans="2:12" ht="14.25" customHeight="1">
      <c r="B21" s="24" t="s">
        <v>215</v>
      </c>
      <c r="C21" s="37" t="str">
        <f>HYPERLINK(Links!G20, Links!A20 &amp;" - " &amp;Links!B20)</f>
        <v>Dx06 - To contact a Primary Care Service within 6 hours</v>
      </c>
      <c r="D21" t="s">
        <v>18</v>
      </c>
      <c r="E21" s="61">
        <v>1152</v>
      </c>
      <c r="F21" s="61">
        <v>4003</v>
      </c>
      <c r="H21" s="59" t="s">
        <v>36</v>
      </c>
      <c r="I21" s="59" t="s">
        <v>37</v>
      </c>
      <c r="J21" s="21"/>
      <c r="K21" s="21"/>
      <c r="L21" s="21"/>
    </row>
    <row r="22" spans="2:12" ht="14.25" customHeight="1">
      <c r="B22" s="24" t="s">
        <v>200</v>
      </c>
      <c r="C22" s="37" t="str">
        <f>HYPERLINK(Links!G21, Links!A21 &amp;" - " &amp;Links!B21)</f>
        <v>Dx06 - To contact a Primary Care Service within 6 hours</v>
      </c>
      <c r="D22" t="s">
        <v>18</v>
      </c>
      <c r="E22" s="61">
        <v>1152</v>
      </c>
      <c r="F22" s="61">
        <v>4003</v>
      </c>
      <c r="H22" s="59" t="s">
        <v>36</v>
      </c>
      <c r="I22" s="59" t="s">
        <v>37</v>
      </c>
      <c r="J22" s="21"/>
      <c r="K22" s="21"/>
      <c r="L22" s="21"/>
    </row>
    <row r="23" spans="2:12" ht="14.25" customHeight="1">
      <c r="B23" s="24" t="s">
        <v>215</v>
      </c>
      <c r="C23" s="37" t="str">
        <f>HYPERLINK(Links!G22, Links!A22 &amp;" - " &amp;Links!B22)</f>
        <v>Dx07 - To contact a Primary Care Service within 12 hours</v>
      </c>
      <c r="D23" t="s">
        <v>18</v>
      </c>
      <c r="E23" s="61">
        <v>1004</v>
      </c>
      <c r="F23" s="61">
        <v>4003</v>
      </c>
      <c r="H23" s="46" t="s">
        <v>38</v>
      </c>
      <c r="I23" s="59" t="s">
        <v>37</v>
      </c>
      <c r="J23" s="21"/>
      <c r="K23" s="21"/>
      <c r="L23" s="21"/>
    </row>
    <row r="24" spans="2:12" ht="14.25" customHeight="1">
      <c r="B24" s="24" t="s">
        <v>200</v>
      </c>
      <c r="C24" s="37" t="str">
        <f>HYPERLINK(Links!G23, Links!A23 &amp;" - " &amp;Links!B23)</f>
        <v>Dx07 - To contact a Primary Care Service within 12 hours</v>
      </c>
      <c r="D24" t="s">
        <v>18</v>
      </c>
      <c r="E24" s="61">
        <v>1004</v>
      </c>
      <c r="F24" s="61">
        <v>4003</v>
      </c>
      <c r="H24" s="46" t="s">
        <v>38</v>
      </c>
      <c r="I24" s="59" t="s">
        <v>37</v>
      </c>
      <c r="J24" s="21"/>
      <c r="K24" s="21"/>
      <c r="L24" s="21"/>
    </row>
    <row r="25" spans="2:12" ht="14.25" customHeight="1">
      <c r="B25" s="24" t="s">
        <v>215</v>
      </c>
      <c r="C25" s="37" t="str">
        <f>HYPERLINK(Links!G24, Links!A24 &amp;" - " &amp;Links!B24)</f>
        <v>Dx08 - To contact a Primary Care Service within 24 hours</v>
      </c>
      <c r="D25" t="s">
        <v>18</v>
      </c>
      <c r="E25" s="61">
        <v>1112</v>
      </c>
      <c r="F25" s="61">
        <v>4003</v>
      </c>
      <c r="H25" s="45" t="s">
        <v>33</v>
      </c>
      <c r="I25" s="59" t="s">
        <v>37</v>
      </c>
      <c r="J25" s="21"/>
      <c r="K25" s="21"/>
      <c r="L25" s="21"/>
    </row>
    <row r="26" spans="2:12" ht="14.25" customHeight="1">
      <c r="B26" s="24" t="s">
        <v>200</v>
      </c>
      <c r="C26" s="37" t="str">
        <f>HYPERLINK(Links!G25, Links!A25 &amp;" - " &amp;Links!B25)</f>
        <v>Dx08 - To contact a Primary Care Service within 24 hours</v>
      </c>
      <c r="D26" t="s">
        <v>18</v>
      </c>
      <c r="E26" s="61">
        <v>1112</v>
      </c>
      <c r="F26" s="61">
        <v>4003</v>
      </c>
      <c r="H26" s="45" t="s">
        <v>33</v>
      </c>
      <c r="I26" s="59" t="s">
        <v>37</v>
      </c>
      <c r="J26" s="21"/>
      <c r="K26" s="21"/>
      <c r="L26" s="21"/>
    </row>
    <row r="27" spans="2:12" ht="14.25" customHeight="1">
      <c r="B27" s="24" t="s">
        <v>215</v>
      </c>
      <c r="C27" s="37" t="str">
        <f>HYPERLINK(Links!G26, Links!A26 &amp;" - " &amp;Links!B26)</f>
        <v>Dx09 - Book a GP appointment if you don't feel better in a few days</v>
      </c>
      <c r="D27" t="s">
        <v>18</v>
      </c>
      <c r="E27" s="61">
        <v>1148</v>
      </c>
      <c r="F27" s="61">
        <v>4003</v>
      </c>
      <c r="H27" s="45" t="s">
        <v>355</v>
      </c>
      <c r="I27" s="58" t="s">
        <v>37</v>
      </c>
      <c r="J27" s="21"/>
      <c r="K27" s="21"/>
      <c r="L27" s="21"/>
    </row>
    <row r="28" spans="2:12" ht="14.25" customHeight="1">
      <c r="B28" s="24" t="s">
        <v>215</v>
      </c>
      <c r="C28" s="37" t="str">
        <f>HYPERLINK(Links!G27, Links!A27 &amp;" - " &amp;Links!B27)</f>
        <v>Dx10 - Book a non-urgent GP appointment</v>
      </c>
      <c r="D28" t="s">
        <v>18</v>
      </c>
      <c r="E28" s="61">
        <v>1178</v>
      </c>
      <c r="F28" s="61">
        <v>4003</v>
      </c>
      <c r="H28" s="45" t="s">
        <v>351</v>
      </c>
      <c r="I28" s="59" t="s">
        <v>37</v>
      </c>
      <c r="J28" s="21"/>
      <c r="K28" s="21"/>
      <c r="L28" s="21"/>
    </row>
    <row r="29" spans="2:12" ht="14.25" customHeight="1">
      <c r="B29" s="24" t="s">
        <v>215</v>
      </c>
      <c r="C29" s="48" t="str">
        <f>HYPERLINK(Links!G28, Links!A28 &amp;" - " &amp;Links!B28)</f>
        <v>Dx11 - Speak to a Primary Care Service within 1 hour</v>
      </c>
      <c r="D29" t="s">
        <v>18</v>
      </c>
      <c r="E29" s="61">
        <v>1101</v>
      </c>
      <c r="F29" s="61">
        <v>4071</v>
      </c>
      <c r="H29" s="46" t="s">
        <v>39</v>
      </c>
      <c r="I29" s="59" t="s">
        <v>40</v>
      </c>
      <c r="J29" s="21"/>
      <c r="K29" s="21"/>
      <c r="L29" s="21"/>
    </row>
    <row r="30" spans="2:12" ht="14.25" customHeight="1">
      <c r="B30" s="24" t="s">
        <v>200</v>
      </c>
      <c r="C30" s="48" t="str">
        <f>HYPERLINK(Links!G29, Links!A29 &amp;" - " &amp;Links!B29)</f>
        <v>Dx11 - Speak to a Primary Care Service within 1 hour</v>
      </c>
      <c r="D30" t="s">
        <v>18</v>
      </c>
      <c r="E30" s="61">
        <v>1101</v>
      </c>
      <c r="F30" s="61">
        <v>4071</v>
      </c>
      <c r="H30" s="46" t="s">
        <v>39</v>
      </c>
      <c r="I30" s="59" t="s">
        <v>40</v>
      </c>
      <c r="J30" s="21"/>
      <c r="K30" s="21"/>
      <c r="L30" s="21"/>
    </row>
    <row r="31" spans="2:12" ht="14.25" customHeight="1">
      <c r="B31" s="49" t="s">
        <v>199</v>
      </c>
      <c r="C31" s="37" t="str">
        <f>HYPERLINK(Links!G30, Links!A30 &amp;" - " &amp;Links!B30)</f>
        <v>Dx118 - Refer to Dental Treatment Centre within 1 hour</v>
      </c>
      <c r="D31" t="s">
        <v>18</v>
      </c>
      <c r="E31" s="61">
        <v>1051</v>
      </c>
      <c r="F31" s="61">
        <v>4391</v>
      </c>
      <c r="H31" s="46" t="s">
        <v>41</v>
      </c>
      <c r="I31" s="59" t="s">
        <v>42</v>
      </c>
      <c r="J31" s="21"/>
      <c r="K31" s="21"/>
      <c r="L31" s="21"/>
    </row>
    <row r="32" spans="2:12" ht="14.25" customHeight="1">
      <c r="B32" s="39" t="s">
        <v>200</v>
      </c>
      <c r="C32" s="37" t="str">
        <f>HYPERLINK(Links!G31, Links!A31 &amp;" - " &amp;Links!B31)</f>
        <v>Dx118 - Refer to Dental Treatment Centre within 1 hour</v>
      </c>
      <c r="D32" t="s">
        <v>18</v>
      </c>
      <c r="E32" s="61">
        <v>1051</v>
      </c>
      <c r="F32" s="61">
        <v>4391</v>
      </c>
      <c r="H32" s="46" t="s">
        <v>41</v>
      </c>
      <c r="I32" s="59" t="s">
        <v>42</v>
      </c>
      <c r="J32" s="21"/>
      <c r="K32" s="21"/>
      <c r="L32" s="21"/>
    </row>
    <row r="33" spans="2:12" ht="14.25" customHeight="1">
      <c r="B33" s="24" t="s">
        <v>215</v>
      </c>
      <c r="C33" s="37" t="str">
        <f>HYPERLINK(Links!G32, Links!A32 &amp;" - " &amp;Links!B32)</f>
        <v>Dx12 - Speak to a Primary Care Service within 2 hours</v>
      </c>
      <c r="D33" t="s">
        <v>18</v>
      </c>
      <c r="E33" s="61">
        <v>1020</v>
      </c>
      <c r="F33" s="61">
        <v>4003</v>
      </c>
      <c r="H33" s="46" t="s">
        <v>219</v>
      </c>
      <c r="I33" s="59" t="s">
        <v>37</v>
      </c>
      <c r="J33" s="21"/>
      <c r="K33" s="21"/>
      <c r="L33" s="21"/>
    </row>
    <row r="34" spans="2:12" ht="14.25" customHeight="1">
      <c r="B34" s="24" t="s">
        <v>200</v>
      </c>
      <c r="C34" s="37" t="str">
        <f>HYPERLINK(Links!G33, Links!A33 &amp;" - " &amp;Links!B33)</f>
        <v>Dx12 - Speak to a Primary Care Service within 2 hours</v>
      </c>
      <c r="D34" t="s">
        <v>18</v>
      </c>
      <c r="E34" s="61">
        <v>1020</v>
      </c>
      <c r="F34" s="61">
        <v>4003</v>
      </c>
      <c r="H34" s="46" t="s">
        <v>219</v>
      </c>
      <c r="I34" s="59" t="s">
        <v>37</v>
      </c>
      <c r="J34" s="21"/>
      <c r="K34" s="21"/>
      <c r="L34" s="21"/>
    </row>
    <row r="35" spans="2:12" ht="14.25" customHeight="1">
      <c r="B35" s="24" t="s">
        <v>215</v>
      </c>
      <c r="C35" s="37" t="str">
        <f>HYPERLINK(Links!G34, Links!A34 &amp;" - " &amp;Links!B34)</f>
        <v>Dx13 - Speak to a Primary Care Service within 6 hours</v>
      </c>
      <c r="D35" t="s">
        <v>18</v>
      </c>
      <c r="E35" s="61">
        <v>1187</v>
      </c>
      <c r="F35" s="61">
        <v>4003</v>
      </c>
      <c r="H35" s="45" t="s">
        <v>220</v>
      </c>
      <c r="I35" s="59" t="s">
        <v>37</v>
      </c>
      <c r="J35" s="21"/>
      <c r="K35" s="21"/>
      <c r="L35" s="21"/>
    </row>
    <row r="36" spans="2:12" ht="14.25" customHeight="1">
      <c r="B36" s="24" t="s">
        <v>200</v>
      </c>
      <c r="C36" s="37" t="str">
        <f>HYPERLINK(Links!G35, Links!A35 &amp;" - " &amp;Links!B35)</f>
        <v>Dx13 - Speak to a Primary Care Service within 6 hours</v>
      </c>
      <c r="D36" t="s">
        <v>18</v>
      </c>
      <c r="E36" s="61">
        <v>1187</v>
      </c>
      <c r="F36" s="61">
        <v>4003</v>
      </c>
      <c r="H36" s="45" t="s">
        <v>220</v>
      </c>
      <c r="I36" s="59" t="s">
        <v>37</v>
      </c>
      <c r="J36" s="21"/>
      <c r="K36" s="21"/>
      <c r="L36" s="21"/>
    </row>
    <row r="37" spans="2:12" ht="14.25" customHeight="1">
      <c r="B37" s="24" t="s">
        <v>215</v>
      </c>
      <c r="C37" s="37" t="str">
        <f>HYPERLINK(Links!G36, Links!A36 &amp;" - " &amp;Links!B36)</f>
        <v>Dx14 - Speak to a Primary Care Service within 12 hours</v>
      </c>
      <c r="D37" t="s">
        <v>18</v>
      </c>
      <c r="E37" s="61">
        <v>1004</v>
      </c>
      <c r="F37" s="61">
        <v>4003</v>
      </c>
      <c r="H37" s="46" t="s">
        <v>38</v>
      </c>
      <c r="I37" s="59" t="s">
        <v>37</v>
      </c>
      <c r="J37" s="21"/>
      <c r="K37" s="21"/>
      <c r="L37" s="21"/>
    </row>
    <row r="38" spans="2:12" ht="14.25" customHeight="1">
      <c r="B38" s="24" t="s">
        <v>200</v>
      </c>
      <c r="C38" s="37" t="str">
        <f>HYPERLINK(Links!G37, Links!A37 &amp;" - " &amp;Links!B37)</f>
        <v>Dx14 - Speak to a Primary Care Service within 12 hours</v>
      </c>
      <c r="D38" t="s">
        <v>18</v>
      </c>
      <c r="E38" s="61">
        <v>1004</v>
      </c>
      <c r="F38" s="61">
        <v>4003</v>
      </c>
      <c r="H38" s="46" t="s">
        <v>38</v>
      </c>
      <c r="I38" s="59" t="s">
        <v>37</v>
      </c>
      <c r="J38" s="21"/>
      <c r="K38" s="21"/>
      <c r="L38" s="21"/>
    </row>
    <row r="39" spans="2:12" ht="14.25" customHeight="1">
      <c r="B39" s="24" t="s">
        <v>215</v>
      </c>
      <c r="C39" s="37" t="str">
        <f>HYPERLINK(Links!G38, Links!A38 &amp;" - " &amp;Links!B38)</f>
        <v>Dx15 - Speak to a Primary Care Service within 24 hours</v>
      </c>
      <c r="D39" t="s">
        <v>18</v>
      </c>
      <c r="E39" s="61">
        <v>1112</v>
      </c>
      <c r="F39" s="61">
        <v>4003</v>
      </c>
      <c r="H39" s="45" t="s">
        <v>33</v>
      </c>
      <c r="I39" s="59" t="s">
        <v>37</v>
      </c>
      <c r="J39" s="21"/>
      <c r="K39" s="21"/>
      <c r="L39" s="21"/>
    </row>
    <row r="40" spans="2:12" ht="14.25" customHeight="1">
      <c r="B40" s="24" t="s">
        <v>200</v>
      </c>
      <c r="C40" s="37" t="str">
        <f>HYPERLINK(Links!G39, Links!A39 &amp;" - " &amp;Links!B39)</f>
        <v>Dx15 - Speak to a Primary Care Service within 24 hours</v>
      </c>
      <c r="D40" t="s">
        <v>18</v>
      </c>
      <c r="E40" s="61">
        <v>1112</v>
      </c>
      <c r="F40" s="61">
        <v>4003</v>
      </c>
      <c r="H40" s="45" t="s">
        <v>33</v>
      </c>
      <c r="I40" s="59" t="s">
        <v>37</v>
      </c>
      <c r="J40" s="21"/>
      <c r="K40" s="21"/>
      <c r="L40" s="21"/>
    </row>
    <row r="41" spans="2:12" ht="14.25" customHeight="1">
      <c r="B41" s="24" t="s">
        <v>215</v>
      </c>
      <c r="C41" s="37" t="str">
        <f>HYPERLINK(Links!G40, Links!A40 &amp;" - " &amp;Links!B40)</f>
        <v>Dx16 - For persistent or recurrent symptoms: get in touch with the GP Practice within 3 working days</v>
      </c>
      <c r="D41" t="s">
        <v>18</v>
      </c>
      <c r="E41" s="61">
        <v>1130</v>
      </c>
      <c r="F41" s="61">
        <v>4003</v>
      </c>
      <c r="H41" s="58" t="s">
        <v>59</v>
      </c>
      <c r="I41" s="59" t="s">
        <v>37</v>
      </c>
      <c r="J41" s="21"/>
      <c r="K41" s="21"/>
      <c r="L41" s="21"/>
    </row>
    <row r="42" spans="2:12" ht="14.25" customHeight="1">
      <c r="B42" s="24" t="s">
        <v>215</v>
      </c>
      <c r="C42" s="37" t="str">
        <f>HYPERLINK(Links!G41, Links!A41 &amp;" - " &amp;Links!B41)</f>
        <v>Dx17 - To speak to a Dental practice within 1 hour</v>
      </c>
      <c r="D42" t="s">
        <v>18</v>
      </c>
      <c r="E42" s="61">
        <v>1168</v>
      </c>
      <c r="F42" s="61">
        <v>4411</v>
      </c>
      <c r="H42" s="46" t="s">
        <v>43</v>
      </c>
      <c r="I42" s="59" t="s">
        <v>44</v>
      </c>
      <c r="J42" s="21"/>
      <c r="K42" s="21"/>
      <c r="L42" s="21"/>
    </row>
    <row r="43" spans="2:12" ht="14.25" customHeight="1">
      <c r="B43" s="24" t="s">
        <v>200</v>
      </c>
      <c r="C43" s="37" t="str">
        <f>HYPERLINK(Links!G42, Links!A42 &amp;" - " &amp;Links!B42)</f>
        <v>Dx17 - To speak to a Dental practice within 1 hour</v>
      </c>
      <c r="D43" t="s">
        <v>18</v>
      </c>
      <c r="E43" s="61">
        <v>1168</v>
      </c>
      <c r="F43" s="61">
        <v>4411</v>
      </c>
      <c r="H43" s="46" t="s">
        <v>43</v>
      </c>
      <c r="I43" s="59" t="s">
        <v>44</v>
      </c>
      <c r="J43" s="21"/>
      <c r="K43" s="21"/>
      <c r="L43" s="21"/>
    </row>
    <row r="44" spans="2:12" ht="14.25" customHeight="1">
      <c r="B44" s="24" t="s">
        <v>215</v>
      </c>
      <c r="C44" s="37" t="str">
        <f>HYPERLINK(Links!G43, Links!A43 &amp;" - " &amp;Links!B43)</f>
        <v>Dx21 - To speak to a Dental practice within 24 hours</v>
      </c>
      <c r="D44" t="s">
        <v>18</v>
      </c>
      <c r="E44" s="61">
        <v>1134</v>
      </c>
      <c r="F44" s="61">
        <v>4392</v>
      </c>
      <c r="H44" s="46" t="s">
        <v>46</v>
      </c>
      <c r="I44" s="59" t="s">
        <v>47</v>
      </c>
      <c r="J44" s="21"/>
      <c r="K44" s="21"/>
      <c r="L44" s="21"/>
    </row>
    <row r="45" spans="2:12" ht="14.25" customHeight="1">
      <c r="B45" s="24" t="s">
        <v>200</v>
      </c>
      <c r="C45" s="37" t="str">
        <f>HYPERLINK(Links!G44, Links!A44 &amp;" - " &amp;Links!B44)</f>
        <v>Dx21 - To speak to a Dental practice within 24 hours</v>
      </c>
      <c r="D45" t="s">
        <v>18</v>
      </c>
      <c r="E45" s="61">
        <v>1134</v>
      </c>
      <c r="F45" s="61">
        <v>4392</v>
      </c>
      <c r="H45" s="46" t="s">
        <v>46</v>
      </c>
      <c r="I45" s="59" t="s">
        <v>47</v>
      </c>
      <c r="J45" s="21"/>
      <c r="K45" s="21"/>
      <c r="L45" s="21"/>
    </row>
    <row r="46" spans="2:12" ht="14.25" customHeight="1">
      <c r="B46" s="24" t="s">
        <v>215</v>
      </c>
      <c r="C46" s="37" t="str">
        <f>HYPERLINK(Links!G45, Links!A45 &amp;" - " &amp;Links!B45)</f>
        <v>Dx22 - To speak to a Dental practice within 7  days</v>
      </c>
      <c r="D46" t="s">
        <v>18</v>
      </c>
      <c r="E46" s="61">
        <v>1051</v>
      </c>
      <c r="F46" s="61">
        <v>4047</v>
      </c>
      <c r="H46" s="46" t="s">
        <v>41</v>
      </c>
      <c r="I46" s="59" t="s">
        <v>45</v>
      </c>
      <c r="J46" s="21"/>
      <c r="K46" s="21"/>
      <c r="L46" s="21"/>
    </row>
    <row r="47" spans="2:12" ht="14.25" customHeight="1">
      <c r="B47" s="24" t="s">
        <v>200</v>
      </c>
      <c r="C47" s="37" t="str">
        <f>HYPERLINK(Links!G46, Links!A46 &amp;" - " &amp;Links!B46)</f>
        <v>Dx22 - To speak to a Dental practice within 7  days</v>
      </c>
      <c r="D47" t="s">
        <v>18</v>
      </c>
      <c r="E47" s="61">
        <v>1051</v>
      </c>
      <c r="F47" s="61">
        <v>4047</v>
      </c>
      <c r="H47" s="46" t="s">
        <v>41</v>
      </c>
      <c r="I47" s="59" t="s">
        <v>45</v>
      </c>
      <c r="J47" s="21"/>
      <c r="K47" s="21"/>
      <c r="L47" s="21"/>
    </row>
    <row r="48" spans="2:12" ht="14.25" customHeight="1">
      <c r="B48" s="24" t="s">
        <v>215</v>
      </c>
      <c r="C48" s="37" t="str">
        <f>HYPERLINK(Links!G47, Links!A47 &amp;" - " &amp;Links!B47)</f>
        <v>Dx28 - Contact Pharmacist within 24 hours</v>
      </c>
      <c r="D48" t="s">
        <v>18</v>
      </c>
      <c r="E48" s="61">
        <v>1073</v>
      </c>
      <c r="F48" s="61">
        <v>4311</v>
      </c>
      <c r="H48" s="46" t="s">
        <v>48</v>
      </c>
      <c r="I48" s="59" t="s">
        <v>49</v>
      </c>
      <c r="J48" s="21"/>
      <c r="K48" s="21"/>
      <c r="L48" s="21"/>
    </row>
    <row r="49" spans="2:12" ht="14.25" customHeight="1">
      <c r="B49" s="24" t="s">
        <v>200</v>
      </c>
      <c r="C49" s="37" t="str">
        <f>HYPERLINK(Links!G48, Links!A48 &amp;" - " &amp;Links!B48)</f>
        <v>Dx28 - Contact Pharmacist within 24 hours</v>
      </c>
      <c r="D49" t="s">
        <v>18</v>
      </c>
      <c r="E49" s="61">
        <v>1073</v>
      </c>
      <c r="F49" s="61">
        <v>4311</v>
      </c>
      <c r="H49" s="46" t="s">
        <v>48</v>
      </c>
      <c r="I49" s="59" t="s">
        <v>49</v>
      </c>
      <c r="J49" s="21"/>
      <c r="K49" s="21"/>
      <c r="L49" s="21"/>
    </row>
    <row r="50" spans="2:12" ht="14.25" customHeight="1">
      <c r="B50" s="24" t="s">
        <v>215</v>
      </c>
      <c r="C50" s="37" t="str">
        <f>HYPERLINK(Links!G49, Links!A49 &amp;" - " &amp;Links!B49)</f>
        <v>Dx30 - Speak to Midwife within 1 hour</v>
      </c>
      <c r="D50" t="s">
        <v>18</v>
      </c>
      <c r="E50" s="61">
        <v>1112</v>
      </c>
      <c r="F50" s="61">
        <v>4112</v>
      </c>
      <c r="H50" s="45" t="s">
        <v>33</v>
      </c>
      <c r="I50" s="58" t="s">
        <v>239</v>
      </c>
      <c r="J50" s="21"/>
      <c r="K50" s="21"/>
      <c r="L50" s="21"/>
    </row>
    <row r="51" spans="2:12" ht="14.25" customHeight="1">
      <c r="B51" s="24" t="s">
        <v>200</v>
      </c>
      <c r="C51" s="37" t="str">
        <f>HYPERLINK(Links!G50, Links!A50 &amp;" - " &amp;Links!B50)</f>
        <v>Dx30 - Speak to Midwife within 1 hour</v>
      </c>
      <c r="D51" t="s">
        <v>18</v>
      </c>
      <c r="E51" s="61">
        <v>1112</v>
      </c>
      <c r="F51" s="61">
        <v>4112</v>
      </c>
      <c r="H51" s="45" t="s">
        <v>33</v>
      </c>
      <c r="I51" s="58" t="s">
        <v>239</v>
      </c>
      <c r="J51" s="21"/>
      <c r="K51" s="21"/>
      <c r="L51" s="21"/>
    </row>
    <row r="52" spans="2:12" ht="14.25" customHeight="1">
      <c r="B52" s="24" t="s">
        <v>215</v>
      </c>
      <c r="C52" s="37" t="str">
        <f>HYPERLINK(Links!G51, Links!A51 &amp;" - " &amp;Links!B51)</f>
        <v>Dx31 - Contact Genito-Urinary Clinic or other local service</v>
      </c>
      <c r="D52" t="s">
        <v>18</v>
      </c>
      <c r="E52" s="61">
        <v>1146</v>
      </c>
      <c r="F52" s="61">
        <v>4031</v>
      </c>
      <c r="H52" s="46" t="s">
        <v>35</v>
      </c>
      <c r="I52" s="59" t="s">
        <v>50</v>
      </c>
      <c r="J52" s="21"/>
      <c r="K52" s="21"/>
      <c r="L52" s="21"/>
    </row>
    <row r="53" spans="2:12" ht="14.25" customHeight="1">
      <c r="B53" s="76" t="s">
        <v>200</v>
      </c>
      <c r="C53" s="37" t="str">
        <f>HYPERLINK(Links!G52, Links!A52 &amp;" - " &amp;Links!B52)</f>
        <v>Dx31 - Contact Genito-Urinary Clinic or other local service</v>
      </c>
      <c r="D53" t="s">
        <v>18</v>
      </c>
      <c r="E53" s="61">
        <v>1176</v>
      </c>
      <c r="F53" s="61">
        <v>4031</v>
      </c>
      <c r="H53" s="46" t="s">
        <v>221</v>
      </c>
      <c r="I53" s="59" t="s">
        <v>50</v>
      </c>
      <c r="J53" s="21"/>
      <c r="K53" s="21"/>
      <c r="L53" s="21"/>
    </row>
    <row r="54" spans="2:12" ht="14.25" customHeight="1">
      <c r="C54" s="37" t="str">
        <f>HYPERLINK(Links!G53, Links!A53 &amp;" - " &amp;Links!B53)</f>
        <v>Dx32 - Speak to a Clinician from our service Immediately</v>
      </c>
      <c r="D54" t="s">
        <v>18</v>
      </c>
      <c r="E54" s="61">
        <v>1206</v>
      </c>
      <c r="F54" s="61">
        <v>4193</v>
      </c>
      <c r="G54" s="47"/>
      <c r="H54" s="46" t="s">
        <v>51</v>
      </c>
      <c r="I54" s="46" t="s">
        <v>52</v>
      </c>
      <c r="J54" s="21"/>
      <c r="K54" s="21"/>
      <c r="L54" s="21"/>
    </row>
    <row r="55" spans="2:12" ht="14.25" customHeight="1">
      <c r="C55" s="48" t="str">
        <f>HYPERLINK(Links!G54, Links!A54 &amp;" - " &amp;Links!B54)</f>
        <v>Dx325 - Speak to a Clinician from our service Immediately - Toxic Ingestion/Inhalation</v>
      </c>
      <c r="D55" t="s">
        <v>18</v>
      </c>
      <c r="E55" s="61">
        <v>1206</v>
      </c>
      <c r="F55" s="61">
        <v>4193</v>
      </c>
      <c r="G55" s="47"/>
      <c r="H55" s="46" t="s">
        <v>51</v>
      </c>
      <c r="I55" s="46" t="s">
        <v>52</v>
      </c>
      <c r="J55" s="21"/>
      <c r="K55" s="21"/>
      <c r="L55" s="21"/>
    </row>
    <row r="56" spans="2:12" ht="14.25" customHeight="1">
      <c r="C56" s="37" t="str">
        <f>HYPERLINK(Links!G55, Links!A55 &amp;" - " &amp;Links!B55)</f>
        <v>Dx327 - Speak to a Clinician from our service Immediately - Chemical Eye Splash</v>
      </c>
      <c r="D56" t="s">
        <v>18</v>
      </c>
      <c r="E56" s="61">
        <v>1206</v>
      </c>
      <c r="F56" s="61">
        <v>4193</v>
      </c>
      <c r="G56" s="47"/>
      <c r="H56" s="46" t="s">
        <v>51</v>
      </c>
      <c r="I56" s="46" t="s">
        <v>52</v>
      </c>
      <c r="J56" s="21"/>
      <c r="K56" s="21"/>
      <c r="L56" s="21"/>
    </row>
    <row r="57" spans="2:12" ht="14.25" customHeight="1">
      <c r="C57" s="37" t="str">
        <f>HYPERLINK(Links!G56, Links!A56 &amp;" - " &amp;Links!B56)</f>
        <v>Dx329 - Speak to a Clinician from our service Immediately - Failed Contraception</v>
      </c>
      <c r="D57" t="s">
        <v>18</v>
      </c>
      <c r="E57" s="61">
        <v>1206</v>
      </c>
      <c r="F57" s="61">
        <v>4193</v>
      </c>
      <c r="G57" s="47"/>
      <c r="H57" s="46" t="s">
        <v>51</v>
      </c>
      <c r="I57" s="46" t="s">
        <v>52</v>
      </c>
      <c r="J57" s="21"/>
      <c r="K57" s="21"/>
      <c r="L57" s="21"/>
    </row>
    <row r="58" spans="2:12" ht="14.25" customHeight="1">
      <c r="C58" s="48" t="str">
        <f>HYPERLINK(Links!G57, Links!A57 &amp;" - " &amp;Links!B57)</f>
        <v>DX330 - Speak to a Clinician from our service Immediately - Burns, chemical</v>
      </c>
      <c r="D58" t="s">
        <v>18</v>
      </c>
      <c r="E58" s="61">
        <v>1206</v>
      </c>
      <c r="F58" s="61">
        <v>4193</v>
      </c>
      <c r="G58" s="47"/>
      <c r="H58" s="46" t="s">
        <v>51</v>
      </c>
      <c r="I58" s="59" t="s">
        <v>52</v>
      </c>
      <c r="J58" s="21"/>
      <c r="K58" s="21"/>
      <c r="L58" s="21"/>
    </row>
    <row r="59" spans="2:12" ht="14.25" customHeight="1">
      <c r="C59" s="37" t="str">
        <f>HYPERLINK(Links!G58, Links!A58 &amp;" - " &amp;Links!B58)</f>
        <v>Dx34 - Speak to Clinician from our service within 30 minutes</v>
      </c>
      <c r="D59" t="s">
        <v>18</v>
      </c>
      <c r="E59" s="61">
        <v>1206</v>
      </c>
      <c r="F59" s="61">
        <v>4193</v>
      </c>
      <c r="G59" s="47"/>
      <c r="H59" s="46" t="s">
        <v>51</v>
      </c>
      <c r="I59" s="46" t="s">
        <v>52</v>
      </c>
      <c r="J59" s="21"/>
      <c r="K59" s="21"/>
      <c r="L59" s="21"/>
    </row>
    <row r="60" spans="2:12" ht="14.25" customHeight="1">
      <c r="C60" s="79" t="str">
        <f>HYPERLINK(Links!G59, Links!A59 &amp;" - " &amp;Links!B59)</f>
        <v>Dx35 - Speak to Clinician from our service within 2 hours</v>
      </c>
      <c r="D60" t="s">
        <v>18</v>
      </c>
      <c r="E60" s="61">
        <v>1206</v>
      </c>
      <c r="F60" s="61">
        <v>4193</v>
      </c>
      <c r="G60" s="47"/>
      <c r="H60" s="46" t="s">
        <v>51</v>
      </c>
      <c r="I60" s="46" t="s">
        <v>52</v>
      </c>
      <c r="J60" s="21"/>
      <c r="K60" s="21"/>
      <c r="L60" s="21"/>
    </row>
    <row r="61" spans="2:12" ht="14.25" customHeight="1">
      <c r="C61" s="37" t="str">
        <f>HYPERLINK(Links!G60, Links!A60 &amp;" - " &amp;Links!B60)</f>
        <v>Dx38 - Speak to Clinician from our service for home management advice</v>
      </c>
      <c r="D61" t="s">
        <v>15</v>
      </c>
      <c r="E61" s="61" t="s">
        <v>228</v>
      </c>
      <c r="F61" s="61" t="s">
        <v>228</v>
      </c>
      <c r="H61" s="59"/>
      <c r="I61" s="59"/>
      <c r="J61" s="21"/>
      <c r="K61" s="21"/>
      <c r="L61" s="21"/>
    </row>
    <row r="62" spans="2:12" ht="14.25" customHeight="1">
      <c r="C62" s="37" t="str">
        <f>HYPERLINK(Links!G61, Links!A61 &amp;" - " &amp;Links!B61)</f>
        <v>Dx39 - Symptom Management Advice</v>
      </c>
      <c r="D62" t="s">
        <v>15</v>
      </c>
      <c r="E62" s="61" t="s">
        <v>228</v>
      </c>
      <c r="F62" s="61" t="s">
        <v>228</v>
      </c>
      <c r="H62" s="59"/>
      <c r="I62" s="59"/>
      <c r="J62" s="21"/>
      <c r="K62" s="21"/>
      <c r="L62" s="21"/>
    </row>
    <row r="63" spans="2:12" ht="14.25" customHeight="1">
      <c r="C63" s="37" t="str">
        <f>HYPERLINK(Links!G62, Links!A62 &amp;" - " &amp;Links!B62)</f>
        <v>Dx46 - Refer to health information within 24 hours</v>
      </c>
      <c r="D63" t="s">
        <v>15</v>
      </c>
      <c r="E63" s="61"/>
      <c r="F63" s="61"/>
      <c r="H63" s="59"/>
      <c r="I63" s="59"/>
      <c r="J63" s="21"/>
      <c r="K63" s="21"/>
      <c r="L63" s="21"/>
    </row>
    <row r="64" spans="2:12" ht="14.25" customHeight="1">
      <c r="C64" s="37" t="str">
        <f>HYPERLINK(Links!G63, Links!A63 &amp;" - " &amp;Links!B63)</f>
        <v>Dx49 - 999 for police</v>
      </c>
      <c r="D64" t="s">
        <v>15</v>
      </c>
      <c r="E64" s="61" t="s">
        <v>228</v>
      </c>
      <c r="F64" s="61" t="s">
        <v>228</v>
      </c>
      <c r="H64" s="59"/>
      <c r="I64" s="59"/>
      <c r="J64" s="21"/>
      <c r="K64" s="21"/>
      <c r="L64" s="21"/>
    </row>
    <row r="65" spans="1:12" ht="14.25" customHeight="1">
      <c r="B65" s="24" t="s">
        <v>215</v>
      </c>
      <c r="C65" s="37" t="str">
        <f>HYPERLINK(Links!G64, Links!A64 &amp;" - " &amp;Links!B64)</f>
        <v>Dx50 - Speak to Midwife or Labour Suite immediately</v>
      </c>
      <c r="D65" t="s">
        <v>18</v>
      </c>
      <c r="E65" s="61">
        <v>1005</v>
      </c>
      <c r="F65" s="61">
        <v>4455</v>
      </c>
      <c r="H65" s="46" t="s">
        <v>352</v>
      </c>
      <c r="I65" s="61" t="s">
        <v>238</v>
      </c>
      <c r="J65" s="21"/>
      <c r="K65" s="21"/>
      <c r="L65" s="21"/>
    </row>
    <row r="66" spans="1:12" ht="14.25" customHeight="1">
      <c r="B66" s="24" t="s">
        <v>200</v>
      </c>
      <c r="C66" s="37" t="str">
        <f>HYPERLINK(Links!G65, Links!A65 &amp;" - " &amp;Links!B65)</f>
        <v>Dx50 - Speak to Midwife or Labour Suite immediately</v>
      </c>
      <c r="D66" t="s">
        <v>18</v>
      </c>
      <c r="E66" s="61">
        <v>1005</v>
      </c>
      <c r="F66" s="61">
        <v>4455</v>
      </c>
      <c r="H66" s="46" t="s">
        <v>352</v>
      </c>
      <c r="I66" s="61" t="s">
        <v>238</v>
      </c>
      <c r="J66" s="21"/>
      <c r="K66" s="21"/>
      <c r="L66" s="21"/>
    </row>
    <row r="67" spans="1:12" ht="14.25" customHeight="1">
      <c r="B67" s="24" t="s">
        <v>215</v>
      </c>
      <c r="C67" s="37" t="str">
        <f>HYPERLINK(Links!G66, Links!A66 &amp;" - " &amp;Links!B66)</f>
        <v>Dx60 - Contact Optician next routine appointment within 72 hours (3 days from now)</v>
      </c>
      <c r="D67" t="s">
        <v>18</v>
      </c>
      <c r="E67" s="61">
        <v>1076</v>
      </c>
      <c r="F67" s="61">
        <v>4020</v>
      </c>
      <c r="H67" s="46" t="s">
        <v>223</v>
      </c>
      <c r="I67" s="59" t="s">
        <v>53</v>
      </c>
      <c r="J67" s="21"/>
      <c r="K67" s="21"/>
      <c r="L67" s="21"/>
    </row>
    <row r="68" spans="1:12" ht="14.25" customHeight="1">
      <c r="B68" s="24" t="s">
        <v>200</v>
      </c>
      <c r="C68" s="37" t="str">
        <f>HYPERLINK(Links!G67, Links!A67 &amp;" - " &amp;Links!B67)</f>
        <v>Dx60 - Contact Optician next routine appointment within 72 hours (3 days from now)</v>
      </c>
      <c r="D68" t="s">
        <v>18</v>
      </c>
      <c r="E68" s="61">
        <v>1076</v>
      </c>
      <c r="F68" s="61">
        <v>4020</v>
      </c>
      <c r="H68" s="46" t="s">
        <v>223</v>
      </c>
      <c r="I68" s="59" t="s">
        <v>53</v>
      </c>
      <c r="J68" s="21"/>
      <c r="K68" s="21"/>
      <c r="L68" s="21"/>
    </row>
    <row r="69" spans="1:12" ht="14.25" customHeight="1" thickBot="1">
      <c r="C69" s="37" t="str">
        <f>HYPERLINK(Links!G68, Links!A68 &amp;" - " &amp;Links!B68)</f>
        <v>Dx75 - MUST contact own GP Practice within 3 working days</v>
      </c>
      <c r="D69" t="s">
        <v>18</v>
      </c>
      <c r="E69" s="61">
        <v>1156</v>
      </c>
      <c r="F69" s="61">
        <v>4788</v>
      </c>
      <c r="H69" s="58" t="s">
        <v>222</v>
      </c>
      <c r="I69" s="58" t="s">
        <v>339</v>
      </c>
      <c r="J69" s="21"/>
      <c r="K69" s="21"/>
      <c r="L69" s="21"/>
    </row>
    <row r="70" spans="1:12" ht="14.25" customHeight="1">
      <c r="B70" s="64" t="s">
        <v>236</v>
      </c>
      <c r="C70" s="65" t="str">
        <f>HYPERLINK(Links!G69, Links!A69 &amp;" - " &amp;Links!B69)</f>
        <v>Dx89 - Attend Emergency Treatment Centre within 12 hours</v>
      </c>
      <c r="D70" t="s">
        <v>18</v>
      </c>
      <c r="E70" s="61">
        <v>1092</v>
      </c>
      <c r="F70" s="61">
        <v>4052</v>
      </c>
      <c r="H70" s="46" t="s">
        <v>54</v>
      </c>
      <c r="I70" s="59" t="s">
        <v>34</v>
      </c>
      <c r="J70" s="21"/>
      <c r="K70" s="21"/>
      <c r="L70" s="21"/>
    </row>
    <row r="71" spans="1:12" ht="14.25" customHeight="1">
      <c r="B71" s="75" t="s">
        <v>321</v>
      </c>
      <c r="C71" s="66" t="str">
        <f>HYPERLINK(Links!G70, Links!A70 &amp;" - " &amp;Links!B70)</f>
        <v>Dx89 - Attend Emergency Treatment Centre within 12 hours</v>
      </c>
      <c r="D71" t="s">
        <v>18</v>
      </c>
      <c r="E71" s="61">
        <v>1092</v>
      </c>
      <c r="F71" s="61">
        <v>4052</v>
      </c>
      <c r="H71" s="46" t="s">
        <v>54</v>
      </c>
      <c r="I71" s="59" t="s">
        <v>34</v>
      </c>
      <c r="J71" s="21"/>
      <c r="K71" s="21"/>
      <c r="L71" s="21"/>
    </row>
    <row r="72" spans="1:12" ht="14.25" customHeight="1" thickBot="1">
      <c r="B72" s="67" t="s">
        <v>237</v>
      </c>
      <c r="C72" s="68" t="str">
        <f>HYPERLINK(Links!G71, Links!A71 &amp;" - " &amp;Links!B71)</f>
        <v>Dx89 - Attend Emergency Treatment Centre within 12 hours</v>
      </c>
      <c r="D72" t="s">
        <v>18</v>
      </c>
      <c r="E72" s="61">
        <v>1092</v>
      </c>
      <c r="F72" s="61">
        <v>4052</v>
      </c>
      <c r="H72" s="46" t="s">
        <v>54</v>
      </c>
      <c r="I72" s="59" t="s">
        <v>34</v>
      </c>
      <c r="J72" s="21"/>
      <c r="K72" s="21"/>
      <c r="L72" s="21"/>
    </row>
    <row r="73" spans="1:12" ht="14.25" customHeight="1">
      <c r="B73" s="64" t="s">
        <v>236</v>
      </c>
      <c r="C73" s="65" t="str">
        <f>HYPERLINK(Links!G72, Links!A72 &amp;" - " &amp;Links!B72)</f>
        <v>Dx92 - Attend Emergency Treatment Centre within 1 hour for Mental Health Crisis Intervention</v>
      </c>
      <c r="D73" t="s">
        <v>18</v>
      </c>
      <c r="E73" s="61">
        <v>1186</v>
      </c>
      <c r="F73" s="61">
        <v>4208</v>
      </c>
      <c r="H73" s="46" t="s">
        <v>55</v>
      </c>
      <c r="I73" s="59" t="s">
        <v>56</v>
      </c>
      <c r="J73" s="21"/>
      <c r="K73" s="21"/>
      <c r="L73" s="21"/>
    </row>
    <row r="74" spans="1:12" ht="14.25" customHeight="1">
      <c r="B74" s="75" t="s">
        <v>321</v>
      </c>
      <c r="C74" s="66" t="str">
        <f>HYPERLINK(Links!G73, Links!A73 &amp;" - " &amp;Links!B73)</f>
        <v>Dx92 - Attend Emergency Treatment Centre within 1 hour for Mental Health Crisis Intervention</v>
      </c>
      <c r="D74" t="s">
        <v>18</v>
      </c>
      <c r="E74" s="61">
        <v>1186</v>
      </c>
      <c r="F74" s="61">
        <v>4208</v>
      </c>
      <c r="H74" s="46" t="s">
        <v>55</v>
      </c>
      <c r="I74" s="59" t="s">
        <v>56</v>
      </c>
      <c r="J74" s="21"/>
      <c r="K74" s="21"/>
      <c r="L74" s="21"/>
    </row>
    <row r="75" spans="1:12" ht="14.25" customHeight="1" thickBot="1">
      <c r="B75" s="67" t="s">
        <v>237</v>
      </c>
      <c r="C75" s="68" t="str">
        <f>HYPERLINK(Links!G74, Links!A74 &amp;" - " &amp;Links!B74)</f>
        <v>Dx92 - Attend Emergency Treatment Centre within 1 hour for Mental Health Crisis Intervention</v>
      </c>
      <c r="D75" t="s">
        <v>18</v>
      </c>
      <c r="E75" s="61">
        <v>1186</v>
      </c>
      <c r="F75" s="61">
        <v>4208</v>
      </c>
      <c r="H75" s="46" t="s">
        <v>55</v>
      </c>
      <c r="I75" s="59" t="s">
        <v>56</v>
      </c>
      <c r="J75" s="21"/>
      <c r="K75" s="21"/>
      <c r="L75" s="21"/>
    </row>
    <row r="76" spans="1:12" ht="14.25" customHeight="1">
      <c r="A76" s="34"/>
      <c r="B76" s="75" t="s">
        <v>323</v>
      </c>
      <c r="C76" s="65" t="str">
        <f>HYPERLINK(Links!G75, Links!A75 &amp;" - " &amp;Links!B75)</f>
        <v>Dx94 - Attend Emergency Treatment Centre within 4 hours for Sexual Assault Assessment</v>
      </c>
      <c r="D76" t="s">
        <v>18</v>
      </c>
      <c r="E76" s="61">
        <v>1146</v>
      </c>
      <c r="F76" s="61">
        <v>4010</v>
      </c>
      <c r="H76" s="46" t="s">
        <v>35</v>
      </c>
      <c r="I76" s="59" t="s">
        <v>57</v>
      </c>
      <c r="J76" s="21"/>
      <c r="K76" s="21"/>
      <c r="L76" s="21"/>
    </row>
    <row r="77" spans="1:12" ht="14.25" customHeight="1" thickBot="1">
      <c r="A77" s="34"/>
      <c r="B77" s="67" t="s">
        <v>200</v>
      </c>
      <c r="C77" s="68" t="str">
        <f>HYPERLINK(Links!G76, Links!A76 &amp;" - " &amp;Links!B76)</f>
        <v>Dx94 - Attend Emergency Treatment Centre within 4 hours for Sexual Assault Assessment</v>
      </c>
      <c r="D77" t="s">
        <v>18</v>
      </c>
      <c r="E77" s="61">
        <v>1146</v>
      </c>
      <c r="F77" s="61">
        <v>4010</v>
      </c>
      <c r="H77" s="46" t="s">
        <v>35</v>
      </c>
      <c r="I77" s="59" t="s">
        <v>57</v>
      </c>
      <c r="J77" s="21"/>
      <c r="K77" s="21"/>
      <c r="L77" s="21"/>
    </row>
    <row r="78" spans="1:12" ht="14.25" customHeight="1">
      <c r="A78" s="34"/>
      <c r="B78" s="24" t="s">
        <v>215</v>
      </c>
      <c r="C78" s="80" t="str">
        <f>HYPERLINK(Links!G77, Links!A77 &amp;" - " &amp;Links!B77)</f>
        <v>Dx80 - Repeat prescription required within 6 hours</v>
      </c>
      <c r="D78" t="s">
        <v>18</v>
      </c>
      <c r="E78" s="61">
        <v>1192</v>
      </c>
      <c r="F78" s="61">
        <v>4413</v>
      </c>
      <c r="H78" s="46" t="s">
        <v>197</v>
      </c>
      <c r="I78" s="46" t="s">
        <v>198</v>
      </c>
      <c r="J78" s="21"/>
      <c r="K78" s="21"/>
      <c r="L78" s="21"/>
    </row>
    <row r="79" spans="1:12" ht="14.25" customHeight="1">
      <c r="A79" s="34"/>
      <c r="B79" s="34"/>
      <c r="C79" s="81" t="str">
        <f>HYPERLINK(Links!G78, Links!A78 &amp;" - " &amp;Links!B78)</f>
        <v>Dx86 - Repeat prescription required within 12 hours</v>
      </c>
      <c r="D79" t="s">
        <v>18</v>
      </c>
      <c r="E79" s="61">
        <v>1192</v>
      </c>
      <c r="F79" s="61">
        <v>4413</v>
      </c>
      <c r="H79" s="46" t="s">
        <v>197</v>
      </c>
      <c r="I79" s="46" t="s">
        <v>198</v>
      </c>
      <c r="J79" s="21"/>
      <c r="K79" s="21"/>
      <c r="L79" s="21"/>
    </row>
    <row r="80" spans="1:12" ht="14.25" customHeight="1">
      <c r="A80" s="34"/>
      <c r="B80" s="34"/>
      <c r="C80" s="81" t="str">
        <f>HYPERLINK(Links!G79, Links!A79 &amp;" - " &amp;Links!B79)</f>
        <v>Dx87 - Repeat prescription required within 24 hours</v>
      </c>
      <c r="D80" t="s">
        <v>18</v>
      </c>
      <c r="E80" s="61">
        <v>1192</v>
      </c>
      <c r="F80" s="61">
        <v>4413</v>
      </c>
      <c r="H80" s="46" t="s">
        <v>197</v>
      </c>
      <c r="I80" s="46" t="s">
        <v>198</v>
      </c>
      <c r="J80" s="21"/>
      <c r="K80" s="21"/>
      <c r="L80" s="21"/>
    </row>
    <row r="81" spans="1:12" ht="14.25" customHeight="1">
      <c r="A81" s="34"/>
      <c r="B81" s="39" t="s">
        <v>200</v>
      </c>
      <c r="C81" s="43" t="str">
        <f>HYPERLINK(Links!G80, Links!A80 &amp;" - " &amp;Links!B80)</f>
        <v>Dx80 - Repeat prescription required within 6 hours</v>
      </c>
      <c r="D81" t="s">
        <v>18</v>
      </c>
      <c r="E81" s="61">
        <v>1192</v>
      </c>
      <c r="F81" s="61">
        <v>4413</v>
      </c>
      <c r="H81" s="46" t="s">
        <v>197</v>
      </c>
      <c r="I81" s="46" t="s">
        <v>198</v>
      </c>
      <c r="J81" s="21"/>
      <c r="K81" s="21"/>
      <c r="L81" s="21"/>
    </row>
    <row r="82" spans="1:12" ht="14.25" customHeight="1">
      <c r="A82" s="34"/>
      <c r="B82" s="34"/>
      <c r="C82" s="43" t="str">
        <f>HYPERLINK(Links!G81, Links!A81 &amp;" - " &amp;Links!B81)</f>
        <v>Dx86 - Repeat prescription required within 12 hours</v>
      </c>
      <c r="D82" t="s">
        <v>18</v>
      </c>
      <c r="E82" s="61">
        <v>1192</v>
      </c>
      <c r="F82" s="61">
        <v>4413</v>
      </c>
      <c r="H82" s="46" t="s">
        <v>197</v>
      </c>
      <c r="I82" s="46" t="s">
        <v>198</v>
      </c>
      <c r="J82" s="21"/>
      <c r="K82" s="21"/>
      <c r="L82" s="21"/>
    </row>
    <row r="83" spans="1:12" ht="14.25" customHeight="1">
      <c r="A83" s="34"/>
      <c r="B83" s="34"/>
      <c r="C83" s="43" t="str">
        <f>HYPERLINK(Links!G82, Links!A82 &amp;" - " &amp;Links!B82)</f>
        <v>Dx87 - Repeat prescription required within 24 hours</v>
      </c>
      <c r="D83" t="s">
        <v>18</v>
      </c>
      <c r="E83" s="61">
        <v>1192</v>
      </c>
      <c r="F83" s="61">
        <v>4413</v>
      </c>
      <c r="H83" s="46" t="s">
        <v>197</v>
      </c>
      <c r="I83" s="46" t="s">
        <v>198</v>
      </c>
      <c r="J83" s="21"/>
      <c r="K83" s="21"/>
      <c r="L83" s="21"/>
    </row>
    <row r="84" spans="1:12" ht="14.25" customHeight="1">
      <c r="A84" s="34"/>
      <c r="B84" s="24" t="s">
        <v>215</v>
      </c>
      <c r="C84" s="43" t="str">
        <f>HYPERLINK(Links!G86, Links!A86 &amp;" - " &amp;Links!B86)</f>
        <v>Dx98 - Emergency Contraception required within 12 hours</v>
      </c>
      <c r="D84" t="s">
        <v>18</v>
      </c>
      <c r="E84" s="61">
        <v>1146</v>
      </c>
      <c r="F84" s="61">
        <v>4320</v>
      </c>
      <c r="H84" s="46" t="s">
        <v>35</v>
      </c>
      <c r="I84" s="46" t="s">
        <v>364</v>
      </c>
      <c r="J84" s="21"/>
      <c r="K84" s="21"/>
      <c r="L84" s="21"/>
    </row>
    <row r="85" spans="1:12" ht="14.25" customHeight="1">
      <c r="A85" s="34"/>
      <c r="B85" s="24" t="s">
        <v>200</v>
      </c>
      <c r="C85" s="43" t="str">
        <f>HYPERLINK(Links!G87, Links!A87 &amp;" - " &amp;Links!B87)</f>
        <v>Dx98 - Emergency Contraception required within 12 hours</v>
      </c>
      <c r="D85" t="s">
        <v>18</v>
      </c>
      <c r="E85" s="61">
        <v>1146</v>
      </c>
      <c r="F85" s="61">
        <v>4320</v>
      </c>
      <c r="H85" s="46" t="s">
        <v>35</v>
      </c>
      <c r="I85" s="46" t="s">
        <v>364</v>
      </c>
      <c r="J85" s="21"/>
      <c r="K85" s="21"/>
      <c r="L85" s="21"/>
    </row>
    <row r="86" spans="1:12" ht="14.25" customHeight="1">
      <c r="A86" s="34"/>
      <c r="B86" s="24"/>
      <c r="C86" s="43"/>
      <c r="E86" s="61"/>
      <c r="F86" s="61"/>
      <c r="H86" s="46"/>
      <c r="I86" s="46"/>
      <c r="J86" s="21"/>
      <c r="K86" s="21"/>
      <c r="L86" s="21"/>
    </row>
    <row r="87" spans="1:12" ht="14.25" customHeight="1">
      <c r="A87" s="34"/>
      <c r="B87" t="s">
        <v>58</v>
      </c>
      <c r="E87" s="61"/>
      <c r="F87" s="61"/>
      <c r="H87" s="59"/>
      <c r="I87" s="59"/>
      <c r="J87" s="21"/>
      <c r="K87" s="21"/>
      <c r="L87" s="21"/>
    </row>
    <row r="88" spans="1:12" ht="14.25" customHeight="1">
      <c r="A88" s="34"/>
      <c r="B88" s="24" t="s">
        <v>215</v>
      </c>
      <c r="C88" s="37" t="str">
        <f>HYPERLINK(Links!G83, Links!A83 &amp;" - " &amp;Links!B83)</f>
        <v>Dx28 - Contact Pharmacist within 24 hours</v>
      </c>
      <c r="D88" t="s">
        <v>18</v>
      </c>
      <c r="E88" s="61">
        <v>1130</v>
      </c>
      <c r="F88" s="61">
        <v>4020</v>
      </c>
      <c r="H88" s="46" t="s">
        <v>59</v>
      </c>
      <c r="I88" s="59" t="s">
        <v>53</v>
      </c>
      <c r="J88" s="21"/>
      <c r="K88" s="21"/>
      <c r="L88" s="21"/>
    </row>
    <row r="89" spans="1:12" ht="14.25" customHeight="1">
      <c r="A89" s="34"/>
      <c r="B89" s="24" t="s">
        <v>200</v>
      </c>
      <c r="C89" s="37" t="str">
        <f>HYPERLINK(Links!G84, Links!A84 &amp;" - " &amp;Links!B84)</f>
        <v>Dx28 - Contact Pharmacist within 24 hours</v>
      </c>
      <c r="D89" t="s">
        <v>18</v>
      </c>
      <c r="E89" s="61">
        <v>1130</v>
      </c>
      <c r="F89" s="61">
        <v>4020</v>
      </c>
      <c r="H89" s="46" t="s">
        <v>59</v>
      </c>
      <c r="I89" s="59" t="s">
        <v>53</v>
      </c>
    </row>
    <row r="90" spans="1:12" ht="15" customHeight="1">
      <c r="A90" s="35" t="s">
        <v>60</v>
      </c>
      <c r="C90" s="37"/>
    </row>
    <row r="91" spans="1:12" ht="15" customHeight="1">
      <c r="B91" s="28"/>
      <c r="C91" s="37"/>
      <c r="H91" s="24"/>
      <c r="I91" s="24"/>
    </row>
    <row r="92" spans="1:12" ht="15" customHeight="1">
      <c r="B92" s="24" t="s">
        <v>316</v>
      </c>
      <c r="C92" s="37" t="str">
        <f>HYPERLINK(Links!G85, Links!A85 &amp;" - " &amp;Links!C85)</f>
        <v>Dx10 - Where to get help</v>
      </c>
      <c r="D92" t="s">
        <v>18</v>
      </c>
      <c r="E92" s="61">
        <v>1047</v>
      </c>
      <c r="F92" s="78">
        <v>4003</v>
      </c>
      <c r="G92" s="59"/>
      <c r="H92" s="58" t="s">
        <v>317</v>
      </c>
      <c r="I92" s="58" t="s">
        <v>37</v>
      </c>
    </row>
    <row r="93" spans="1:12" ht="15" customHeight="1">
      <c r="E93" s="60"/>
      <c r="F93" s="39"/>
      <c r="G93" s="39"/>
    </row>
    <row r="94" spans="1:12" ht="15" customHeight="1">
      <c r="E94" s="60"/>
      <c r="F94" s="39"/>
      <c r="G94" s="39"/>
    </row>
    <row r="95" spans="1:12" ht="15" customHeight="1">
      <c r="B95" s="24" t="s">
        <v>236</v>
      </c>
      <c r="C95" s="24" t="s">
        <v>235</v>
      </c>
      <c r="E95" s="60"/>
      <c r="F95" s="39"/>
      <c r="G95" s="39"/>
    </row>
    <row r="96" spans="1:12" ht="15" customHeight="1">
      <c r="B96" s="39" t="s">
        <v>237</v>
      </c>
      <c r="C96" s="24" t="s">
        <v>336</v>
      </c>
      <c r="E96" s="60"/>
      <c r="F96" s="39"/>
      <c r="G96" s="39"/>
    </row>
    <row r="97" spans="1:7" ht="15" customHeight="1">
      <c r="B97" s="24" t="s">
        <v>321</v>
      </c>
      <c r="C97" s="24" t="s">
        <v>322</v>
      </c>
      <c r="E97" s="60"/>
      <c r="F97" s="39"/>
      <c r="G97" s="39"/>
    </row>
    <row r="98" spans="1:7" ht="15" customHeight="1">
      <c r="E98" s="60"/>
      <c r="F98" s="39"/>
      <c r="G98" s="39"/>
    </row>
    <row r="99" spans="1:7" ht="15" customHeight="1">
      <c r="E99" s="60"/>
      <c r="F99" s="39"/>
      <c r="G99" s="39"/>
    </row>
    <row r="100" spans="1:7" ht="15" customHeight="1">
      <c r="E100" s="60"/>
      <c r="F100" s="39"/>
      <c r="G100" s="39"/>
    </row>
    <row r="101" spans="1:7" ht="15" customHeight="1">
      <c r="E101" s="60"/>
      <c r="F101" s="39"/>
      <c r="G101" s="39"/>
    </row>
    <row r="102" spans="1:7" ht="15" customHeight="1">
      <c r="A102" s="28" t="s">
        <v>29</v>
      </c>
      <c r="C102" s="28" t="s">
        <v>23</v>
      </c>
      <c r="D102" s="28" t="s">
        <v>230</v>
      </c>
      <c r="E102" s="27" t="s">
        <v>17</v>
      </c>
      <c r="F102" s="28"/>
      <c r="G102" s="39"/>
    </row>
    <row r="103" spans="1:7" ht="15" customHeight="1">
      <c r="A103" s="26">
        <v>2023</v>
      </c>
      <c r="B103" s="27" t="s">
        <v>61</v>
      </c>
      <c r="C103" s="29" t="s">
        <v>61</v>
      </c>
      <c r="D103" s="27" t="s">
        <v>19</v>
      </c>
      <c r="E103" s="27" t="s">
        <v>19</v>
      </c>
      <c r="F103" s="28"/>
      <c r="G103" s="39"/>
    </row>
    <row r="104" spans="1:7" ht="15" customHeight="1">
      <c r="A104" s="26">
        <v>2024</v>
      </c>
      <c r="B104" s="27" t="s">
        <v>26</v>
      </c>
      <c r="C104" s="29" t="s">
        <v>26</v>
      </c>
      <c r="D104" s="27" t="s">
        <v>61</v>
      </c>
      <c r="E104" s="27" t="s">
        <v>64</v>
      </c>
      <c r="F104" s="28"/>
      <c r="G104" s="39"/>
    </row>
    <row r="105" spans="1:7" ht="15" customHeight="1">
      <c r="A105" s="26">
        <v>2025</v>
      </c>
      <c r="B105" s="27" t="s">
        <v>62</v>
      </c>
      <c r="C105" s="29" t="s">
        <v>62</v>
      </c>
      <c r="D105" s="27" t="s">
        <v>26</v>
      </c>
      <c r="E105" s="27" t="s">
        <v>231</v>
      </c>
      <c r="F105" s="28"/>
      <c r="G105" s="39"/>
    </row>
    <row r="106" spans="1:7" ht="15" customHeight="1">
      <c r="A106" s="26">
        <v>2026</v>
      </c>
      <c r="B106" s="27" t="s">
        <v>63</v>
      </c>
      <c r="C106" s="29" t="s">
        <v>63</v>
      </c>
      <c r="D106" s="27" t="s">
        <v>62</v>
      </c>
      <c r="E106" s="27" t="s">
        <v>229</v>
      </c>
      <c r="F106" s="28"/>
      <c r="G106" s="39"/>
    </row>
    <row r="107" spans="1:7" ht="15" customHeight="1">
      <c r="A107" s="47"/>
      <c r="B107" s="27" t="s">
        <v>64</v>
      </c>
      <c r="C107" s="29" t="s">
        <v>64</v>
      </c>
      <c r="D107" s="27" t="s">
        <v>63</v>
      </c>
      <c r="E107" s="27" t="s">
        <v>232</v>
      </c>
      <c r="F107" s="28"/>
      <c r="G107" s="39"/>
    </row>
    <row r="108" spans="1:7" ht="15" customHeight="1">
      <c r="A108" s="71"/>
      <c r="B108" s="27" t="s">
        <v>65</v>
      </c>
      <c r="C108" s="29" t="s">
        <v>65</v>
      </c>
      <c r="D108" s="27" t="s">
        <v>64</v>
      </c>
      <c r="E108" s="63">
        <v>25</v>
      </c>
      <c r="F108" s="28"/>
      <c r="G108" s="39"/>
    </row>
    <row r="109" spans="1:7" ht="15" customHeight="1">
      <c r="A109" s="71"/>
      <c r="B109" s="27" t="s">
        <v>66</v>
      </c>
      <c r="C109" s="29" t="s">
        <v>66</v>
      </c>
      <c r="D109" s="27" t="s">
        <v>65</v>
      </c>
      <c r="E109" s="63">
        <v>30</v>
      </c>
      <c r="F109" s="28"/>
      <c r="G109" s="39"/>
    </row>
    <row r="110" spans="1:7" ht="15" customHeight="1">
      <c r="A110" s="71"/>
      <c r="B110" s="27" t="s">
        <v>67</v>
      </c>
      <c r="C110" s="29" t="s">
        <v>67</v>
      </c>
      <c r="D110" s="27" t="s">
        <v>66</v>
      </c>
      <c r="E110" s="63">
        <v>35</v>
      </c>
      <c r="F110" s="28"/>
      <c r="G110" s="39"/>
    </row>
    <row r="111" spans="1:7" ht="15" customHeight="1">
      <c r="A111" s="26"/>
      <c r="B111" s="27" t="s">
        <v>68</v>
      </c>
      <c r="C111" s="29" t="s">
        <v>68</v>
      </c>
      <c r="D111" s="27" t="s">
        <v>67</v>
      </c>
      <c r="E111" s="63">
        <v>40</v>
      </c>
      <c r="F111" s="28"/>
      <c r="G111" s="39"/>
    </row>
    <row r="112" spans="1:7" ht="15" customHeight="1">
      <c r="A112" s="26"/>
      <c r="B112" s="27">
        <v>10</v>
      </c>
      <c r="C112" s="29">
        <v>10</v>
      </c>
      <c r="D112" s="27" t="s">
        <v>68</v>
      </c>
      <c r="E112" s="63">
        <v>45</v>
      </c>
      <c r="F112" s="28"/>
      <c r="G112" s="39"/>
    </row>
    <row r="113" spans="1:7" ht="15" customHeight="1">
      <c r="A113" s="26"/>
      <c r="B113" s="27">
        <v>11</v>
      </c>
      <c r="C113" s="29">
        <v>11</v>
      </c>
      <c r="D113" s="27">
        <v>10</v>
      </c>
      <c r="E113" s="63">
        <v>50</v>
      </c>
      <c r="F113" s="28"/>
      <c r="G113" s="39"/>
    </row>
    <row r="114" spans="1:7" ht="15" customHeight="1">
      <c r="A114" s="26"/>
      <c r="B114" s="27">
        <v>12</v>
      </c>
      <c r="C114" s="29">
        <v>12</v>
      </c>
      <c r="D114" s="27">
        <v>11</v>
      </c>
      <c r="E114" s="63">
        <v>55</v>
      </c>
      <c r="F114" s="28"/>
      <c r="G114" s="39"/>
    </row>
    <row r="115" spans="1:7" ht="15" customHeight="1">
      <c r="A115" s="26"/>
      <c r="B115" s="27">
        <v>13</v>
      </c>
      <c r="C115" s="27"/>
      <c r="D115" s="27">
        <v>12</v>
      </c>
      <c r="E115" s="28"/>
      <c r="F115" s="28"/>
      <c r="G115" s="39"/>
    </row>
    <row r="116" spans="1:7" ht="15" customHeight="1">
      <c r="A116" s="26"/>
      <c r="B116" s="27">
        <v>14</v>
      </c>
      <c r="C116" s="27"/>
      <c r="D116" s="27">
        <v>13</v>
      </c>
      <c r="E116" s="28"/>
      <c r="F116" s="28"/>
      <c r="G116" s="39"/>
    </row>
    <row r="117" spans="1:7" ht="15" customHeight="1">
      <c r="A117" s="26"/>
      <c r="B117" s="27">
        <v>15</v>
      </c>
      <c r="C117" s="27"/>
      <c r="D117" s="27">
        <v>14</v>
      </c>
      <c r="E117" s="28"/>
      <c r="F117" s="28"/>
      <c r="G117" s="39"/>
    </row>
    <row r="118" spans="1:7" ht="15" customHeight="1">
      <c r="A118" s="26"/>
      <c r="B118" s="27">
        <v>16</v>
      </c>
      <c r="C118" s="27"/>
      <c r="D118" s="27">
        <v>15</v>
      </c>
      <c r="E118" s="28"/>
      <c r="F118" s="28"/>
      <c r="G118" s="39"/>
    </row>
    <row r="119" spans="1:7" ht="15" customHeight="1">
      <c r="A119" s="26"/>
      <c r="B119" s="27">
        <v>17</v>
      </c>
      <c r="C119" s="27"/>
      <c r="D119" s="27">
        <v>16</v>
      </c>
      <c r="E119" s="28"/>
      <c r="F119" s="28"/>
      <c r="G119" s="39"/>
    </row>
    <row r="120" spans="1:7" ht="15" customHeight="1">
      <c r="A120" s="26"/>
      <c r="B120" s="27">
        <v>18</v>
      </c>
      <c r="C120" s="27"/>
      <c r="D120" s="27">
        <v>17</v>
      </c>
      <c r="E120" s="28"/>
      <c r="F120" s="28"/>
      <c r="G120" s="39"/>
    </row>
    <row r="121" spans="1:7" ht="15" customHeight="1">
      <c r="A121" s="26"/>
      <c r="B121" s="27">
        <v>19</v>
      </c>
      <c r="C121" s="27"/>
      <c r="D121" s="27">
        <v>18</v>
      </c>
      <c r="E121" s="28"/>
      <c r="F121" s="28"/>
      <c r="G121" s="39"/>
    </row>
    <row r="122" spans="1:7" ht="15" customHeight="1">
      <c r="A122" s="26"/>
      <c r="B122" s="27">
        <v>20</v>
      </c>
      <c r="C122" s="27"/>
      <c r="D122" s="27">
        <v>19</v>
      </c>
      <c r="E122" s="28"/>
      <c r="F122" s="28"/>
      <c r="G122" s="39"/>
    </row>
    <row r="123" spans="1:7" ht="15" customHeight="1">
      <c r="A123" s="26"/>
      <c r="B123" s="27">
        <v>21</v>
      </c>
      <c r="C123" s="27"/>
      <c r="D123" s="27">
        <v>20</v>
      </c>
      <c r="E123" s="28"/>
      <c r="F123" s="28"/>
      <c r="G123" s="39"/>
    </row>
    <row r="124" spans="1:7" ht="15" customHeight="1">
      <c r="A124" s="26"/>
      <c r="B124" s="27">
        <v>22</v>
      </c>
      <c r="C124" s="27"/>
      <c r="D124" s="27">
        <v>21</v>
      </c>
      <c r="E124" s="28"/>
      <c r="F124" s="28"/>
      <c r="G124" s="39"/>
    </row>
    <row r="125" spans="1:7" ht="15" customHeight="1">
      <c r="A125" s="26"/>
      <c r="B125" s="27">
        <v>23</v>
      </c>
      <c r="C125" s="27"/>
      <c r="D125" s="27">
        <v>22</v>
      </c>
      <c r="E125" s="28"/>
      <c r="F125" s="28"/>
      <c r="G125" s="39"/>
    </row>
    <row r="126" spans="1:7" ht="15" customHeight="1">
      <c r="A126" s="26"/>
      <c r="B126" s="27">
        <v>24</v>
      </c>
      <c r="C126" s="27"/>
      <c r="D126" s="27">
        <v>23</v>
      </c>
      <c r="E126" s="28"/>
      <c r="F126" s="28"/>
      <c r="G126" s="39"/>
    </row>
    <row r="127" spans="1:7" ht="15" customHeight="1">
      <c r="A127" s="26"/>
      <c r="B127" s="27">
        <v>25</v>
      </c>
      <c r="C127" s="28"/>
      <c r="D127" s="28"/>
      <c r="E127" s="28"/>
      <c r="F127" s="28"/>
      <c r="G127" s="39"/>
    </row>
    <row r="128" spans="1:7" ht="15" customHeight="1">
      <c r="A128" s="26"/>
      <c r="B128" s="27">
        <v>26</v>
      </c>
      <c r="C128" s="28"/>
      <c r="D128" s="28"/>
      <c r="E128" s="28"/>
      <c r="F128" s="28"/>
      <c r="G128" s="39"/>
    </row>
    <row r="129" spans="1:7" ht="15" customHeight="1">
      <c r="A129" s="26"/>
      <c r="B129" s="27">
        <v>27</v>
      </c>
      <c r="C129" s="28"/>
      <c r="D129" s="28"/>
      <c r="E129" s="28"/>
      <c r="F129" s="28"/>
      <c r="G129" s="39"/>
    </row>
    <row r="130" spans="1:7" ht="15" customHeight="1">
      <c r="A130" s="26"/>
      <c r="B130" s="27">
        <v>28</v>
      </c>
      <c r="C130" s="28"/>
      <c r="D130" s="28"/>
      <c r="E130" s="28"/>
      <c r="F130" s="28"/>
      <c r="G130" s="39"/>
    </row>
    <row r="131" spans="1:7" ht="15" customHeight="1">
      <c r="A131" s="26"/>
      <c r="B131" s="27">
        <v>29</v>
      </c>
      <c r="C131" s="28"/>
      <c r="D131" s="28"/>
      <c r="E131" s="28"/>
      <c r="F131" s="28"/>
      <c r="G131" s="39"/>
    </row>
    <row r="132" spans="1:7" ht="15" customHeight="1">
      <c r="A132" s="26"/>
      <c r="B132" s="27">
        <v>30</v>
      </c>
      <c r="C132" s="28"/>
      <c r="D132" s="28"/>
      <c r="E132" s="28"/>
      <c r="F132" s="28"/>
      <c r="G132" s="39"/>
    </row>
    <row r="133" spans="1:7" ht="15" customHeight="1">
      <c r="A133" s="26"/>
      <c r="B133" s="27">
        <v>31</v>
      </c>
      <c r="C133" s="28"/>
      <c r="D133" s="28"/>
      <c r="E133" s="28"/>
      <c r="F133" s="28"/>
      <c r="G133" s="39"/>
    </row>
    <row r="134" spans="1:7" ht="15" customHeight="1">
      <c r="A134" s="28"/>
      <c r="B134" s="28"/>
      <c r="C134" s="28"/>
      <c r="D134" s="28"/>
      <c r="E134" s="28"/>
      <c r="F134" s="28"/>
      <c r="G134" s="39"/>
    </row>
    <row r="135" spans="1:7" ht="15" customHeight="1">
      <c r="A135" s="28"/>
      <c r="B135" s="28"/>
      <c r="C135" s="28"/>
      <c r="D135" s="28"/>
      <c r="E135" s="28"/>
      <c r="F135" s="28"/>
      <c r="G135" s="39"/>
    </row>
    <row r="136" spans="1:7" ht="15" customHeight="1">
      <c r="A136" s="35" t="str">
        <f>A90&amp;""&amp;A10&amp;"-"&amp;B7&amp;"-"&amp;A7&amp;" "&amp;A5&amp;":"&amp;B5</f>
        <v>&amp;dossearchdatetime=2026-09-07 08:00</v>
      </c>
      <c r="B136" s="28"/>
      <c r="C136" s="28"/>
      <c r="D136" s="28"/>
      <c r="E136" s="28"/>
      <c r="F136" s="28"/>
      <c r="G136" s="39"/>
    </row>
    <row r="137" spans="1:7" ht="15" customHeight="1">
      <c r="A137" s="39"/>
      <c r="B137" s="39"/>
      <c r="C137" s="39"/>
      <c r="D137" s="39"/>
      <c r="E137" s="39"/>
      <c r="F137" s="39"/>
      <c r="G137" s="39"/>
    </row>
    <row r="138" spans="1:7" ht="15" customHeight="1">
      <c r="A138" s="39"/>
      <c r="B138" s="39"/>
      <c r="C138" s="39"/>
      <c r="D138" s="39"/>
      <c r="E138" s="39"/>
      <c r="F138" s="39"/>
      <c r="G138" s="39"/>
    </row>
    <row r="139" spans="1:7" ht="15" customHeight="1">
      <c r="A139" s="39"/>
      <c r="B139" s="39"/>
      <c r="C139" s="39"/>
      <c r="D139" s="39"/>
      <c r="E139" s="39"/>
      <c r="F139" s="39"/>
      <c r="G139" s="39"/>
    </row>
    <row r="140" spans="1:7" ht="15" customHeight="1">
      <c r="A140" s="39"/>
      <c r="B140" s="39"/>
      <c r="C140" s="39"/>
      <c r="D140" s="39"/>
      <c r="E140" s="39"/>
      <c r="F140" s="39"/>
      <c r="G140" s="39"/>
    </row>
    <row r="141" spans="1:7" ht="15" customHeight="1">
      <c r="A141" s="39"/>
      <c r="B141" s="39"/>
      <c r="C141" s="39"/>
      <c r="D141" s="39"/>
      <c r="E141" s="39"/>
      <c r="F141" s="39"/>
      <c r="G141" s="39"/>
    </row>
    <row r="142" spans="1:7" ht="15" customHeight="1">
      <c r="A142" s="39"/>
      <c r="B142" s="39"/>
      <c r="C142" s="39"/>
      <c r="D142" s="39"/>
      <c r="E142" s="39"/>
      <c r="F142" s="39"/>
      <c r="G142" s="39"/>
    </row>
    <row r="143" spans="1:7" ht="15" customHeight="1">
      <c r="A143" s="39"/>
      <c r="B143" s="39"/>
      <c r="C143" s="39"/>
      <c r="D143" s="39"/>
      <c r="E143" s="39"/>
      <c r="F143" s="39"/>
      <c r="G143" s="39"/>
    </row>
    <row r="144" spans="1:7" ht="15" customHeight="1">
      <c r="A144" s="39"/>
      <c r="B144" s="39"/>
      <c r="C144" s="39"/>
      <c r="D144" s="39"/>
      <c r="E144" s="39"/>
      <c r="F144" s="39"/>
      <c r="G144" s="39"/>
    </row>
    <row r="145" spans="1:7" ht="15" customHeight="1">
      <c r="A145" s="39"/>
      <c r="B145" s="39"/>
      <c r="C145" s="39"/>
      <c r="D145" s="39"/>
      <c r="E145" s="39"/>
      <c r="F145" s="39"/>
      <c r="G145" s="39"/>
    </row>
    <row r="146" spans="1:7" ht="15" customHeight="1">
      <c r="A146" s="39"/>
      <c r="B146" s="39"/>
      <c r="C146" s="39"/>
      <c r="D146" s="39"/>
      <c r="E146" s="39"/>
      <c r="F146" s="39"/>
      <c r="G146" s="39"/>
    </row>
    <row r="147" spans="1:7" ht="15" customHeight="1">
      <c r="A147" s="39"/>
      <c r="B147" s="39"/>
      <c r="C147" s="39"/>
      <c r="D147" s="39"/>
      <c r="E147" s="39"/>
      <c r="F147" s="39"/>
      <c r="G147" s="39"/>
    </row>
    <row r="148" spans="1:7" ht="15" customHeight="1">
      <c r="A148" s="39"/>
      <c r="B148" s="39"/>
      <c r="C148" s="39"/>
      <c r="D148" s="39"/>
      <c r="E148" s="39"/>
      <c r="F148" s="39"/>
      <c r="G148" s="39"/>
    </row>
    <row r="149" spans="1:7" ht="15" customHeight="1">
      <c r="A149" s="39"/>
      <c r="B149" s="39"/>
      <c r="C149" s="39"/>
      <c r="D149" s="39"/>
      <c r="E149" s="39"/>
      <c r="F149" s="39"/>
      <c r="G149" s="39"/>
    </row>
    <row r="150" spans="1:7" ht="15" customHeight="1">
      <c r="A150" s="39"/>
      <c r="B150" s="39"/>
      <c r="C150" s="39"/>
      <c r="D150" s="39"/>
      <c r="E150" s="39"/>
      <c r="F150" s="39"/>
      <c r="G150" s="39"/>
    </row>
    <row r="151" spans="1:7" ht="15" customHeight="1">
      <c r="A151" s="39"/>
      <c r="B151" s="39"/>
      <c r="C151" s="39"/>
      <c r="D151" s="39"/>
      <c r="E151" s="39"/>
      <c r="F151" s="39"/>
      <c r="G151" s="39"/>
    </row>
    <row r="152" spans="1:7" ht="15" customHeight="1">
      <c r="A152" s="39"/>
      <c r="B152" s="39"/>
      <c r="C152" s="39"/>
      <c r="D152" s="39"/>
      <c r="E152" s="39"/>
      <c r="F152" s="39"/>
      <c r="G152" s="39"/>
    </row>
    <row r="153" spans="1:7" ht="15" customHeight="1">
      <c r="A153" s="39"/>
      <c r="B153" s="39"/>
      <c r="C153" s="39"/>
      <c r="D153" s="39"/>
      <c r="E153" s="39"/>
      <c r="F153" s="39"/>
      <c r="G153" s="39"/>
    </row>
    <row r="154" spans="1:7" ht="15" customHeight="1">
      <c r="A154" s="39"/>
      <c r="B154" s="39"/>
      <c r="C154" s="39"/>
      <c r="D154" s="39"/>
      <c r="E154" s="39"/>
      <c r="F154" s="39"/>
      <c r="G154" s="39"/>
    </row>
    <row r="155" spans="1:7" ht="15" customHeight="1">
      <c r="A155" s="39"/>
      <c r="B155" s="39"/>
      <c r="C155" s="39"/>
      <c r="D155" s="39"/>
      <c r="E155" s="39"/>
      <c r="F155" s="39"/>
      <c r="G155" s="39"/>
    </row>
    <row r="156" spans="1:7" ht="15" customHeight="1">
      <c r="A156" s="39"/>
      <c r="B156" s="39"/>
      <c r="C156" s="39"/>
      <c r="D156" s="39"/>
      <c r="E156" s="39"/>
      <c r="F156" s="39"/>
      <c r="G156" s="39"/>
    </row>
    <row r="157" spans="1:7" ht="15" customHeight="1">
      <c r="A157" s="39"/>
      <c r="B157" s="39"/>
      <c r="C157" s="39"/>
      <c r="D157" s="39"/>
      <c r="E157" s="39"/>
      <c r="F157" s="39"/>
      <c r="G157" s="39"/>
    </row>
    <row r="158" spans="1:7" ht="15" customHeight="1">
      <c r="A158" s="39"/>
      <c r="B158" s="39"/>
      <c r="C158" s="39"/>
      <c r="D158" s="39"/>
      <c r="E158" s="39"/>
      <c r="F158" s="39"/>
      <c r="G158" s="39"/>
    </row>
    <row r="159" spans="1:7" ht="15" customHeight="1">
      <c r="A159" s="39"/>
      <c r="B159" s="39"/>
      <c r="C159" s="39"/>
      <c r="D159" s="39"/>
      <c r="E159" s="39"/>
      <c r="F159" s="39"/>
      <c r="G159" s="39"/>
    </row>
    <row r="160" spans="1:7" ht="15" customHeight="1">
      <c r="A160" s="39"/>
      <c r="B160" s="39"/>
      <c r="C160" s="39"/>
      <c r="D160" s="39"/>
      <c r="E160" s="39"/>
      <c r="F160" s="39"/>
      <c r="G160" s="39"/>
    </row>
    <row r="161" spans="1:7" ht="15" customHeight="1">
      <c r="A161" s="39"/>
      <c r="B161" s="39"/>
      <c r="C161" s="39"/>
      <c r="D161" s="39"/>
      <c r="E161" s="39"/>
      <c r="F161" s="39"/>
      <c r="G161" s="39"/>
    </row>
    <row r="162" spans="1:7" ht="15" customHeight="1">
      <c r="A162" s="39"/>
      <c r="B162" s="39"/>
      <c r="C162" s="39"/>
      <c r="D162" s="39"/>
      <c r="E162" s="39"/>
      <c r="F162" s="39"/>
      <c r="G162" s="39"/>
    </row>
    <row r="163" spans="1:7" ht="15" customHeight="1">
      <c r="A163" s="39"/>
      <c r="B163" s="39"/>
      <c r="C163" s="39"/>
      <c r="D163" s="39"/>
      <c r="E163" s="39"/>
      <c r="F163" s="39"/>
      <c r="G163" s="39"/>
    </row>
    <row r="164" spans="1:7" ht="15" customHeight="1">
      <c r="A164" s="39"/>
      <c r="B164" s="39"/>
      <c r="E164" s="39"/>
      <c r="F164" s="39"/>
      <c r="G164" s="39"/>
    </row>
    <row r="165" spans="1:7" ht="15" customHeight="1">
      <c r="A165" s="39"/>
      <c r="B165" s="39"/>
      <c r="E165" s="39"/>
      <c r="F165" s="39"/>
    </row>
    <row r="166" spans="1:7" ht="15" customHeight="1">
      <c r="A166" s="39"/>
      <c r="B166" s="39"/>
      <c r="E166" s="39"/>
      <c r="F166" s="39"/>
    </row>
    <row r="167" spans="1:7" ht="15" customHeight="1">
      <c r="A167" s="39"/>
      <c r="B167" s="39"/>
      <c r="E167" s="39"/>
      <c r="F167" s="39"/>
    </row>
    <row r="168" spans="1:7" ht="15" customHeight="1">
      <c r="A168" s="39"/>
      <c r="B168" s="39"/>
      <c r="E168" s="39"/>
      <c r="F168" s="39"/>
    </row>
    <row r="169" spans="1:7" ht="15" customHeight="1">
      <c r="A169" s="39"/>
      <c r="B169" s="39"/>
      <c r="E169" s="39"/>
      <c r="F169" s="39"/>
    </row>
    <row r="170" spans="1:7" ht="15" customHeight="1">
      <c r="A170" s="39"/>
      <c r="B170" s="39"/>
      <c r="E170" s="39"/>
      <c r="F170" s="39"/>
    </row>
    <row r="171" spans="1:7" ht="15" customHeight="1">
      <c r="A171" s="39"/>
      <c r="B171" s="39"/>
      <c r="F171" s="39"/>
    </row>
  </sheetData>
  <sheetProtection algorithmName="SHA-512" hashValue="aDMSRQ8r2e+q7KNtSs9wgODDHGWasXXI5qPiJH+07PgArLb1Ei/pQQORqEyGu1vewNbu1XIVjhBG3pUiQtPU1Q==" saltValue="h9Cl5coCPG9QzpdCKa6Mkg==" spinCount="100000" sheet="1" objects="1" scenarios="1"/>
  <mergeCells count="1">
    <mergeCell ref="A3:B3"/>
  </mergeCells>
  <phoneticPr fontId="53" type="noConversion"/>
  <conditionalFormatting sqref="E4:G4">
    <cfRule type="duplicateValues" dxfId="13" priority="1"/>
  </conditionalFormatting>
  <conditionalFormatting sqref="E5:G5">
    <cfRule type="duplicateValues" dxfId="12" priority="9"/>
  </conditionalFormatting>
  <conditionalFormatting sqref="E6:G6">
    <cfRule type="duplicateValues" dxfId="11" priority="8"/>
  </conditionalFormatting>
  <conditionalFormatting sqref="E7:G7">
    <cfRule type="duplicateValues" dxfId="10" priority="7"/>
  </conditionalFormatting>
  <conditionalFormatting sqref="E8:G8">
    <cfRule type="duplicateValues" dxfId="9" priority="2"/>
  </conditionalFormatting>
  <conditionalFormatting sqref="E9:G9">
    <cfRule type="duplicateValues" dxfId="8" priority="6"/>
  </conditionalFormatting>
  <conditionalFormatting sqref="E10:G10">
    <cfRule type="duplicateValues" dxfId="7" priority="5"/>
  </conditionalFormatting>
  <conditionalFormatting sqref="E11:G12">
    <cfRule type="duplicateValues" dxfId="6" priority="4"/>
  </conditionalFormatting>
  <dataValidations count="6">
    <dataValidation type="list" allowBlank="1" showInputMessage="1" prompt="Please select from the list" sqref="B2" xr:uid="{00000000-0002-0000-0100-000000000000}">
      <formula1>$Z$1:$Z$2</formula1>
    </dataValidation>
    <dataValidation type="list" allowBlank="1" showInputMessage="1" showErrorMessage="1" promptTitle="Date" sqref="A7:A8" xr:uid="{00000000-0002-0000-0100-000001000000}">
      <formula1>$B$103:$B$133</formula1>
    </dataValidation>
    <dataValidation type="list" allowBlank="1" showInputMessage="1" showErrorMessage="1" promptTitle="Year" sqref="A10" xr:uid="{00000000-0002-0000-0100-000005000000}">
      <formula1>$A$103:$A$106</formula1>
    </dataValidation>
    <dataValidation type="list" allowBlank="1" showInputMessage="1" showErrorMessage="1" promptTitle="Hours" sqref="A5" xr:uid="{00000000-0002-0000-0100-000002000000}">
      <formula1>$D$103:$D$126</formula1>
    </dataValidation>
    <dataValidation type="list" allowBlank="1" showInputMessage="1" showErrorMessage="1" promptTitle="Month" sqref="B7:B8" xr:uid="{00000000-0002-0000-0100-000004000000}">
      <formula1>$C$103:$C$114</formula1>
    </dataValidation>
    <dataValidation type="list" errorStyle="information" allowBlank="1" showInputMessage="1" showErrorMessage="1" promptTitle="Minutes" sqref="B5" xr:uid="{00000000-0002-0000-0100-000003000000}">
      <formula1>$E$103:$E$114</formula1>
    </dataValidation>
  </dataValidations>
  <pageMargins left="0.7" right="0.7" top="0.75" bottom="0.75" header="0" footer="0"/>
  <pageSetup paperSize="9" orientation="portrait" r:id="rId1"/>
  <ignoredErrors>
    <ignoredError sqref="B103:B111 C103:C111 E103:E107 D103:D1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7"/>
  <sheetViews>
    <sheetView workbookViewId="0">
      <pane xSplit="1" ySplit="1" topLeftCell="B30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ColWidth="14.42578125" defaultRowHeight="15" customHeight="1"/>
  <cols>
    <col min="1" max="1" width="10.140625" customWidth="1"/>
    <col min="2" max="2" width="42.28515625" customWidth="1"/>
    <col min="3" max="3" width="53.140625" customWidth="1"/>
    <col min="4" max="4" width="59.28515625" customWidth="1"/>
    <col min="5" max="5" width="37.85546875" customWidth="1"/>
    <col min="6" max="6" width="46.28515625" customWidth="1"/>
    <col min="7" max="7" width="189.42578125" customWidth="1"/>
    <col min="8" max="19" width="7.7109375" customWidth="1"/>
    <col min="20" max="27" width="12.7109375" customWidth="1"/>
  </cols>
  <sheetData>
    <row r="1" spans="1:7" ht="30.75" customHeight="1">
      <c r="A1" s="13" t="s">
        <v>69</v>
      </c>
      <c r="B1" s="13" t="s">
        <v>70</v>
      </c>
      <c r="C1" s="14" t="s">
        <v>71</v>
      </c>
      <c r="D1" s="14" t="s">
        <v>302</v>
      </c>
      <c r="G1" s="15" t="s">
        <v>72</v>
      </c>
    </row>
    <row r="2" spans="1:7" ht="14.25" customHeight="1">
      <c r="A2" s="16" t="s">
        <v>73</v>
      </c>
      <c r="B2" s="16" t="s">
        <v>74</v>
      </c>
      <c r="C2" s="17" t="s">
        <v>75</v>
      </c>
      <c r="D2" s="33" t="s">
        <v>303</v>
      </c>
      <c r="E2" t="s">
        <v>264</v>
      </c>
      <c r="G2" s="37" t="str">
        <f>Control!$B$2&amp;Links!D2&amp;Checker!$A$2&amp;"/"&amp;Links!E2&amp;"&amp;dos="&amp;Checker!$B$2&amp;""&amp;Checker!$A$136</f>
        <v>https://providersite.staging.111.nhs.uk//question/direct/PW1575MaleAdult/20/BitesandStings//?answers=0,1,2,0,2,2,2,0&amp;dos=live&amp;dossearchdatetime=2026-09-07 08:00</v>
      </c>
    </row>
    <row r="3" spans="1:7" ht="14.25" customHeight="1">
      <c r="A3" s="16" t="s">
        <v>76</v>
      </c>
      <c r="B3" s="31" t="s">
        <v>77</v>
      </c>
      <c r="C3" s="32" t="s">
        <v>78</v>
      </c>
      <c r="D3" s="33" t="s">
        <v>79</v>
      </c>
      <c r="E3" t="s">
        <v>265</v>
      </c>
      <c r="G3" s="37" t="str">
        <f>Control!$B$2&amp;Links!D3&amp;Checker!$A$2&amp;"/"&amp;Links!E3&amp;"&amp;dos="&amp;Checker!$B$2&amp;""&amp;Checker!$A$136</f>
        <v>https://providersite.staging.111.nhs.uk//question/direct/PW1771MaleAdult/16/SkinProblems//?answers=0,1,0,0,0,2,1&amp;dos=live&amp;dossearchdatetime=2026-09-07 08:00</v>
      </c>
    </row>
    <row r="4" spans="1:7" ht="14.25" customHeight="1">
      <c r="A4" s="16" t="s">
        <v>80</v>
      </c>
      <c r="B4" s="16" t="s">
        <v>81</v>
      </c>
      <c r="C4" s="32" t="s">
        <v>78</v>
      </c>
      <c r="D4" s="33" t="s">
        <v>82</v>
      </c>
      <c r="E4" s="24" t="s">
        <v>313</v>
      </c>
      <c r="G4" s="37" t="str">
        <f>Control!$B$2&amp;Links!D4&amp;Checker!$A$2&amp;"/"&amp;Links!E4&amp;"&amp;dos="&amp;Checker!$B$2&amp;""&amp;Checker!$A$136</f>
        <v>https://providersite.staging.111.nhs.uk//question/direct/PW588MaleAdult/16/ChestorUpperBackInjury,Blunt//?answers=0,1,3,2,2,5,3,3,2,2,2&amp;dos=live&amp;dossearchdatetime=2026-09-07 08:00</v>
      </c>
    </row>
    <row r="5" spans="1:7" ht="14.25" customHeight="1">
      <c r="A5" s="16" t="s">
        <v>83</v>
      </c>
      <c r="B5" s="16" t="s">
        <v>84</v>
      </c>
      <c r="C5" s="32" t="s">
        <v>78</v>
      </c>
      <c r="D5" s="33" t="s">
        <v>304</v>
      </c>
      <c r="E5" s="24" t="s">
        <v>266</v>
      </c>
      <c r="G5" s="37" t="str">
        <f>Control!$B$2&amp;Links!D5&amp;Checker!$A$2&amp;"/"&amp;Links!E5&amp;"&amp;dos="&amp;Checker!$B$2&amp;""&amp;Checker!$A$136</f>
        <v>https://providersite.staging.111.nhs.uk//question/direct/PW1591MaleChild/5/LegInjury,Blunt//?answers=0,1,2,0,2,3,2&amp;dos=live&amp;dossearchdatetime=2026-09-07 08:00</v>
      </c>
    </row>
    <row r="6" spans="1:7" ht="14.25" customHeight="1">
      <c r="A6" s="16" t="s">
        <v>85</v>
      </c>
      <c r="B6" s="16" t="s">
        <v>86</v>
      </c>
      <c r="C6" s="32" t="s">
        <v>78</v>
      </c>
      <c r="D6" s="33" t="s">
        <v>87</v>
      </c>
      <c r="E6" s="24" t="s">
        <v>335</v>
      </c>
      <c r="G6" s="37" t="str">
        <f>Control!$B$2&amp;Links!D6&amp;Checker!$A$2&amp;"/"&amp;Links!E6&amp;"&amp;dos="&amp;Checker!$B$2&amp;""&amp;Checker!$A$136</f>
        <v>https://providersite.staging.111.nhs.uk//question/direct/PW684MaleAdult/20/Head,FacialorNeckInjury,Blunt//?answers=0,1,2,2,2,2,4,4,3,2,2,2,3,1,2&amp;dos=live&amp;dossearchdatetime=2026-09-07 08:00</v>
      </c>
    </row>
    <row r="7" spans="1:7" ht="14.25" customHeight="1">
      <c r="A7" s="31" t="s">
        <v>88</v>
      </c>
      <c r="B7" s="31" t="s">
        <v>77</v>
      </c>
      <c r="C7" s="32" t="s">
        <v>78</v>
      </c>
      <c r="D7" s="33" t="s">
        <v>304</v>
      </c>
      <c r="E7" s="24" t="s">
        <v>267</v>
      </c>
      <c r="G7" s="37" t="str">
        <f>Control!$B$2&amp;Links!D7&amp;Checker!$A$2&amp;"/"&amp;Links!E7&amp;"&amp;dos="&amp;Checker!$B$2&amp;""&amp;Checker!$A$136</f>
        <v>https://providersite.staging.111.nhs.uk//question/direct/PW1591MaleChild/5/LegInjury,Blunt//?answers=0,1,2,0,0,0,0&amp;dos=live&amp;dossearchdatetime=2026-09-07 08:00</v>
      </c>
    </row>
    <row r="8" spans="1:7" ht="14.25" customHeight="1">
      <c r="A8" s="31" t="s">
        <v>89</v>
      </c>
      <c r="B8" s="31" t="s">
        <v>77</v>
      </c>
      <c r="C8" s="32" t="s">
        <v>78</v>
      </c>
      <c r="D8" s="33" t="s">
        <v>90</v>
      </c>
      <c r="E8" s="24" t="s">
        <v>268</v>
      </c>
      <c r="G8" s="37" t="str">
        <f>Control!$B$2&amp;Links!D8&amp;Checker!$A$2&amp;"/"&amp;Links!E8&amp;"&amp;dos="&amp;Checker!$B$2&amp;""&amp;Checker!$A$136</f>
        <v>https://providersite.staging.111.nhs.uk//question/direct/PW516FemaleAdult/30/AbdominalPain//?answers=0,1,5,0,1,2,0,0&amp;dos=live&amp;dossearchdatetime=2026-09-07 08:00</v>
      </c>
    </row>
    <row r="9" spans="1:7" ht="14.25" customHeight="1">
      <c r="A9" s="31" t="s">
        <v>91</v>
      </c>
      <c r="B9" s="31" t="s">
        <v>92</v>
      </c>
      <c r="C9" s="32" t="s">
        <v>78</v>
      </c>
      <c r="D9" s="33" t="s">
        <v>305</v>
      </c>
      <c r="E9" s="24" t="s">
        <v>269</v>
      </c>
      <c r="G9" s="37" t="str">
        <f>Control!$B$2&amp;Links!D9&amp;Checker!$A$2&amp;"/"&amp;Links!E9&amp;"&amp;dos="&amp;Checker!$B$2&amp;""&amp;Checker!$A$136</f>
        <v>https://providersite.staging.111.nhs.uk//question/direct/PW500FemaleAdult/25/AbdominalorFlankInjury,Blunt//?answers=0,1,0,0,2,2,6,3,0&amp;dos=live&amp;dossearchdatetime=2026-09-07 08:00</v>
      </c>
    </row>
    <row r="10" spans="1:7" ht="14.25" customHeight="1">
      <c r="A10" s="31" t="s">
        <v>93</v>
      </c>
      <c r="B10" s="31" t="s">
        <v>94</v>
      </c>
      <c r="C10" s="32" t="s">
        <v>78</v>
      </c>
      <c r="D10" s="33" t="s">
        <v>95</v>
      </c>
      <c r="E10" s="24" t="s">
        <v>270</v>
      </c>
      <c r="G10" s="37" t="str">
        <f>Control!$B$2&amp;Links!D10&amp;Checker!$A$2&amp;"/"&amp;Links!E10&amp;"&amp;dos="&amp;Checker!$B$2&amp;""&amp;Checker!$A$136</f>
        <v>https://providersite.staging.111.nhs.uk//question/direct/PW580FemaleAdult/25/Burn,Thermal//?answers=0,1,0,5&amp;dos=live&amp;dossearchdatetime=2026-09-07 08:00</v>
      </c>
    </row>
    <row r="11" spans="1:7" ht="14.25" customHeight="1">
      <c r="A11" s="31" t="s">
        <v>208</v>
      </c>
      <c r="B11" s="31" t="s">
        <v>209</v>
      </c>
      <c r="C11" s="32" t="s">
        <v>78</v>
      </c>
      <c r="D11" s="33" t="s">
        <v>210</v>
      </c>
      <c r="E11" t="s">
        <v>271</v>
      </c>
      <c r="G11" s="37" t="str">
        <f>Control!$B$2&amp;Links!D11&amp;Checker!$A$2&amp;"/"&amp;Links!E11&amp;"&amp;dos="&amp;Checker!$B$2&amp;""&amp;Checker!$A$136</f>
        <v>https://providersite.staging.111.nhs.uk//question/direct/PW881MaleAdult/65/AccidentalPoisoning//?answers=0,1,2,2,0,0&amp;dos=live&amp;dossearchdatetime=2026-09-07 08:00</v>
      </c>
    </row>
    <row r="12" spans="1:7" ht="14.25" customHeight="1">
      <c r="A12" s="16" t="s">
        <v>96</v>
      </c>
      <c r="B12" s="16" t="s">
        <v>97</v>
      </c>
      <c r="C12" s="17" t="s">
        <v>98</v>
      </c>
      <c r="D12" s="18" t="s">
        <v>306</v>
      </c>
      <c r="E12" t="s">
        <v>272</v>
      </c>
      <c r="F12" s="24"/>
      <c r="G12" s="37" t="str">
        <f>Control!$B$2&amp;Links!D12&amp;Checker!$A$2&amp;"/"&amp;Links!E12&amp;"&amp;dos="&amp;Checker!$B$2&amp;""&amp;Checker!$A$136&amp;F12</f>
        <v>https://providersite.staging.111.nhs.uk//question/direct/PW987MaleAdult/24/Burn,Sun//?answers=0,1,0,2,3,2,2,2,2,2,1&amp;dos=live&amp;dossearchdatetime=2026-09-07 08:00</v>
      </c>
    </row>
    <row r="13" spans="1:7" ht="14.25" customHeight="1">
      <c r="A13" s="16" t="s">
        <v>96</v>
      </c>
      <c r="B13" s="16" t="s">
        <v>97</v>
      </c>
      <c r="C13" s="17" t="s">
        <v>98</v>
      </c>
      <c r="D13" s="18" t="s">
        <v>306</v>
      </c>
      <c r="E13" t="s">
        <v>272</v>
      </c>
      <c r="F13" t="s">
        <v>314</v>
      </c>
      <c r="G13" s="37" t="str">
        <f>Control!$B$2&amp;Links!D13&amp;Checker!$A$2&amp;"/"&amp;Links!E13&amp;"&amp;dos="&amp;Checker!$B$2&amp;""&amp;Checker!$A$136&amp;F13</f>
        <v>https://providersite.staging.111.nhs.uk//question/direct/PW987MaleAdult/24/Burn,Sun//?answers=0,1,0,2,3,2,2,2,2,2,1&amp;dos=live&amp;dossearchdatetime=2026-09-07 08:00&amp;answervalidationoffer=false</v>
      </c>
    </row>
    <row r="14" spans="1:7" ht="14.25" customHeight="1">
      <c r="A14" s="16" t="s">
        <v>96</v>
      </c>
      <c r="B14" s="16" t="s">
        <v>97</v>
      </c>
      <c r="C14" s="17" t="s">
        <v>98</v>
      </c>
      <c r="D14" s="18" t="s">
        <v>306</v>
      </c>
      <c r="E14" t="s">
        <v>272</v>
      </c>
      <c r="F14" t="s">
        <v>234</v>
      </c>
      <c r="G14" s="37" t="str">
        <f>Control!$B$2&amp;Links!D14&amp;Checker!$A$2&amp;"/"&amp;Links!E14&amp;"&amp;dos="&amp;Checker!$B$2&amp;""&amp;Checker!$A$136&amp;F14</f>
        <v>https://providersite.staging.111.nhs.uk//question/direct/PW987MaleAdult/24/Burn,Sun//?answers=0,1,0,2,3,2,2,2,2,2,1&amp;dos=live&amp;dossearchdatetime=2026-09-07 08:00&amp;answervalidationoffer=false&amp;otherservices=true</v>
      </c>
    </row>
    <row r="15" spans="1:7" ht="14.25" customHeight="1">
      <c r="A15" s="16" t="s">
        <v>99</v>
      </c>
      <c r="B15" s="16" t="s">
        <v>100</v>
      </c>
      <c r="C15" s="17" t="s">
        <v>101</v>
      </c>
      <c r="D15" s="18" t="s">
        <v>102</v>
      </c>
      <c r="E15" s="24" t="s">
        <v>328</v>
      </c>
      <c r="G15" s="37" t="str">
        <f>Control!$B$2&amp;Links!D15&amp;Checker!$A$2&amp;"/"&amp;Links!E15&amp;"&amp;dos="&amp;Checker!$B$2&amp;""&amp;Checker!$A$136&amp;F15</f>
        <v>https://providersite.staging.111.nhs.uk//question/direct/PW1685MaleAdult/24/SexualConcerns//?answers=0,1,2,1,2,2,2,3,3,0,0,2&amp;dos=live&amp;dossearchdatetime=2026-09-07 08:00</v>
      </c>
    </row>
    <row r="16" spans="1:7" ht="14.25" customHeight="1">
      <c r="A16" s="16" t="s">
        <v>99</v>
      </c>
      <c r="B16" s="16" t="s">
        <v>100</v>
      </c>
      <c r="C16" s="17" t="s">
        <v>101</v>
      </c>
      <c r="D16" s="18" t="s">
        <v>102</v>
      </c>
      <c r="E16" s="24" t="s">
        <v>328</v>
      </c>
      <c r="F16" t="s">
        <v>314</v>
      </c>
      <c r="G16" s="37" t="str">
        <f>Control!$B$2&amp;Links!D16&amp;Checker!$A$2&amp;"/"&amp;Links!E16&amp;"&amp;dos="&amp;Checker!$B$2&amp;""&amp;Checker!$A$136&amp;F16</f>
        <v>https://providersite.staging.111.nhs.uk//question/direct/PW1685MaleAdult/24/SexualConcerns//?answers=0,1,2,1,2,2,2,3,3,0,0,2&amp;dos=live&amp;dossearchdatetime=2026-09-07 08:00&amp;answervalidationoffer=false</v>
      </c>
    </row>
    <row r="17" spans="1:7" ht="14.25" customHeight="1">
      <c r="A17" s="16" t="s">
        <v>99</v>
      </c>
      <c r="B17" s="16" t="s">
        <v>100</v>
      </c>
      <c r="C17" s="17" t="s">
        <v>101</v>
      </c>
      <c r="D17" s="18" t="s">
        <v>102</v>
      </c>
      <c r="E17" s="24" t="s">
        <v>328</v>
      </c>
      <c r="F17" t="s">
        <v>234</v>
      </c>
      <c r="G17" s="37" t="str">
        <f>Control!$B$2&amp;Links!D17&amp;Checker!$A$2&amp;"/"&amp;Links!E17&amp;"&amp;dos="&amp;Checker!$B$2&amp;""&amp;Checker!$A$136&amp;F17</f>
        <v>https://providersite.staging.111.nhs.uk//question/direct/PW1685MaleAdult/24/SexualConcerns//?answers=0,1,2,1,2,2,2,3,3,0,0,2&amp;dos=live&amp;dossearchdatetime=2026-09-07 08:00&amp;answervalidationoffer=false&amp;otherservices=true</v>
      </c>
    </row>
    <row r="18" spans="1:7" ht="14.25" customHeight="1">
      <c r="A18" s="16" t="s">
        <v>103</v>
      </c>
      <c r="B18" s="16" t="s">
        <v>104</v>
      </c>
      <c r="C18" s="32" t="s">
        <v>252</v>
      </c>
      <c r="D18" s="18" t="s">
        <v>105</v>
      </c>
      <c r="E18" s="24" t="s">
        <v>273</v>
      </c>
      <c r="F18" s="24"/>
      <c r="G18" s="37" t="str">
        <f>Control!$B$2&amp;Links!D18&amp;Checker!$A$2&amp;"/"&amp;Links!E18&amp;"&amp;dos="&amp;Checker!$B$2&amp;""&amp;Checker!$A$136&amp;F18</f>
        <v>https://providersite.staging.111.nhs.uk//question/direct/PW755MaleAdult/24/Headache//?answers=0,1,2,2,2,4,0,1,2,4,2,2,2,2&amp;dos=live&amp;dossearchdatetime=2026-09-07 08:00</v>
      </c>
    </row>
    <row r="19" spans="1:7" ht="14.25" customHeight="1">
      <c r="A19" s="16" t="s">
        <v>103</v>
      </c>
      <c r="B19" s="16" t="s">
        <v>104</v>
      </c>
      <c r="C19" s="32" t="s">
        <v>252</v>
      </c>
      <c r="D19" s="18" t="s">
        <v>105</v>
      </c>
      <c r="E19" s="24" t="s">
        <v>273</v>
      </c>
      <c r="F19" t="s">
        <v>202</v>
      </c>
      <c r="G19" s="37" t="str">
        <f>Control!$B$2&amp;Links!D19&amp;Checker!$A$2&amp;"/"&amp;Links!E19&amp;"&amp;dos="&amp;Checker!$B$2&amp;""&amp;Checker!$A$136&amp;F19</f>
        <v>https://providersite.staging.111.nhs.uk//question/direct/PW755MaleAdult/24/Headache//?answers=0,1,2,2,2,4,0,1,2,4,2,2,2,2&amp;dos=live&amp;dossearchdatetime=2026-09-07 08:00&amp;otherservices=true</v>
      </c>
    </row>
    <row r="20" spans="1:7" ht="14.25" customHeight="1">
      <c r="A20" s="16" t="s">
        <v>106</v>
      </c>
      <c r="B20" s="16" t="s">
        <v>107</v>
      </c>
      <c r="C20" s="32" t="s">
        <v>251</v>
      </c>
      <c r="D20" s="18" t="s">
        <v>307</v>
      </c>
      <c r="E20" s="24" t="s">
        <v>274</v>
      </c>
      <c r="G20" s="37" t="str">
        <f>Control!$B$2&amp;Links!D20&amp;Checker!$A$2&amp;"/"&amp;Links!E20&amp;"&amp;dos="&amp;Checker!$B$2&amp;""&amp;Checker!$A$136&amp;F20</f>
        <v>https://providersite.staging.111.nhs.uk//question/direct/PW1771MaleAdult/40/SkinProblems//?answers=0,1,0,2,2,2,4,2,2,2,2,2,0&amp;dos=live&amp;dossearchdatetime=2026-09-07 08:00</v>
      </c>
    </row>
    <row r="21" spans="1:7" ht="14.25" customHeight="1">
      <c r="A21" s="16" t="s">
        <v>106</v>
      </c>
      <c r="B21" s="16" t="s">
        <v>107</v>
      </c>
      <c r="C21" s="32" t="s">
        <v>251</v>
      </c>
      <c r="D21" s="18" t="s">
        <v>307</v>
      </c>
      <c r="E21" s="24" t="s">
        <v>274</v>
      </c>
      <c r="F21" t="s">
        <v>202</v>
      </c>
      <c r="G21" s="37" t="str">
        <f>Control!$B$2&amp;Links!D21&amp;Checker!$A$2&amp;"/"&amp;Links!E21&amp;"&amp;dos="&amp;Checker!$B$2&amp;""&amp;Checker!$A$136&amp;F21</f>
        <v>https://providersite.staging.111.nhs.uk//question/direct/PW1771MaleAdult/40/SkinProblems//?answers=0,1,0,2,2,2,4,2,2,2,2,2,0&amp;dos=live&amp;dossearchdatetime=2026-09-07 08:00&amp;otherservices=true</v>
      </c>
    </row>
    <row r="22" spans="1:7" ht="14.25" customHeight="1">
      <c r="A22" s="16" t="s">
        <v>108</v>
      </c>
      <c r="B22" s="16" t="s">
        <v>109</v>
      </c>
      <c r="C22" s="32" t="s">
        <v>250</v>
      </c>
      <c r="D22" s="18" t="s">
        <v>308</v>
      </c>
      <c r="E22" s="24" t="s">
        <v>275</v>
      </c>
      <c r="G22" s="37" t="str">
        <f>Control!$B$2&amp;Links!D22&amp;Checker!$A$2&amp;"/"&amp;Links!E22&amp;"&amp;dos="&amp;Checker!$B$2&amp;""&amp;Checker!$A$136&amp;F24</f>
        <v>https://providersite.staging.111.nhs.uk//question/direct/PW519MaleAdult/40/AbdominalPain//?answers=0,1,6,2,2,4,2,3,2,2,3,3,2,2,0&amp;dos=live&amp;dossearchdatetime=2026-09-07 08:00</v>
      </c>
    </row>
    <row r="23" spans="1:7" ht="14.25" customHeight="1">
      <c r="A23" s="16" t="s">
        <v>108</v>
      </c>
      <c r="B23" s="16" t="s">
        <v>109</v>
      </c>
      <c r="C23" s="32" t="s">
        <v>250</v>
      </c>
      <c r="D23" s="18" t="s">
        <v>308</v>
      </c>
      <c r="E23" s="24" t="s">
        <v>275</v>
      </c>
      <c r="F23" t="s">
        <v>202</v>
      </c>
      <c r="G23" s="37" t="str">
        <f>Control!$B$2&amp;Links!D23&amp;Checker!$A$2&amp;"/"&amp;Links!E23&amp;"&amp;dos="&amp;Checker!$B$2&amp;""&amp;Checker!$A$136&amp;F23</f>
        <v>https://providersite.staging.111.nhs.uk//question/direct/PW519MaleAdult/40/AbdominalPain//?answers=0,1,6,2,2,4,2,3,2,2,3,3,2,2,0&amp;dos=live&amp;dossearchdatetime=2026-09-07 08:00&amp;otherservices=true</v>
      </c>
    </row>
    <row r="24" spans="1:7" ht="14.25" customHeight="1">
      <c r="A24" s="16" t="s">
        <v>110</v>
      </c>
      <c r="B24" s="16" t="s">
        <v>111</v>
      </c>
      <c r="C24" s="32" t="s">
        <v>249</v>
      </c>
      <c r="D24" s="18" t="s">
        <v>112</v>
      </c>
      <c r="E24" s="24" t="s">
        <v>276</v>
      </c>
      <c r="G24" s="37" t="str">
        <f>Control!$B$2&amp;Links!D24&amp;Checker!$A$2&amp;"/"&amp;Links!E24&amp;"&amp;dos="&amp;Checker!$B$2&amp;""&amp;Checker!$A$136&amp;F24</f>
        <v>https://providersite.staging.111.nhs.uk//question/direct/PW755MaleAdult/22/Headache//?answers=0,1,2,2,2,4,2,2,4,2,2,2,2,0,0,3,2&amp;dos=live&amp;dossearchdatetime=2026-09-07 08:00</v>
      </c>
    </row>
    <row r="25" spans="1:7" ht="14.25" customHeight="1">
      <c r="A25" s="16" t="s">
        <v>110</v>
      </c>
      <c r="B25" s="16" t="s">
        <v>111</v>
      </c>
      <c r="C25" s="32" t="s">
        <v>249</v>
      </c>
      <c r="D25" s="18" t="s">
        <v>112</v>
      </c>
      <c r="E25" s="24" t="s">
        <v>276</v>
      </c>
      <c r="F25" t="s">
        <v>202</v>
      </c>
      <c r="G25" s="37" t="str">
        <f>Control!$B$2&amp;Links!D25&amp;Checker!$A$2&amp;"/"&amp;Links!E25&amp;"&amp;dos="&amp;Checker!$B$2&amp;""&amp;Checker!$A$136&amp;F25</f>
        <v>https://providersite.staging.111.nhs.uk//question/direct/PW755MaleAdult/22/Headache//?answers=0,1,2,2,2,4,2,2,4,2,2,2,2,0,0,3,2&amp;dos=live&amp;dossearchdatetime=2026-09-07 08:00&amp;otherservices=true</v>
      </c>
    </row>
    <row r="26" spans="1:7" ht="14.25" customHeight="1">
      <c r="A26" s="16" t="s">
        <v>113</v>
      </c>
      <c r="B26" s="31" t="s">
        <v>247</v>
      </c>
      <c r="C26" s="32" t="s">
        <v>247</v>
      </c>
      <c r="D26" s="18" t="s">
        <v>353</v>
      </c>
      <c r="E26" s="24" t="s">
        <v>354</v>
      </c>
      <c r="G26" s="37" t="str">
        <f>Control!$B$2&amp;Links!D26&amp;Checker!$A$2&amp;"/"&amp;Links!E26&amp;"&amp;dos="&amp;Checker!$B$2&amp;""&amp;Checker!$A$136&amp;F26</f>
        <v>https://providersite.staging.111.nhs.uk//question/direct/PW1046FemaleAdult/20/Sinusitis (Declared)//?answers=0,1,2,2,2,2,2,3,2,2,2,2,2,2,2,2&amp;dos=live&amp;dossearchdatetime=2026-09-07 08:00</v>
      </c>
    </row>
    <row r="27" spans="1:7" ht="14.25" customHeight="1">
      <c r="A27" s="16" t="s">
        <v>114</v>
      </c>
      <c r="B27" s="31" t="s">
        <v>246</v>
      </c>
      <c r="C27" s="32" t="s">
        <v>246</v>
      </c>
      <c r="D27" s="18" t="s">
        <v>344</v>
      </c>
      <c r="E27" s="24" t="s">
        <v>345</v>
      </c>
      <c r="G27" s="37" t="str">
        <f>Control!$B$2&amp;Links!D27&amp;Checker!$A$2&amp;"/"&amp;Links!E27&amp;"&amp;dos="&amp;Checker!$B$2&amp;""&amp;Checker!$A$136&amp;F27</f>
        <v>https://providersite.staging.111.nhs.uk//question/direct/PW1102FemaleAdult/56/Vaginal Swellings//?answers=0,1,2,2,3,2,2,0,0&amp;dos=live&amp;dossearchdatetime=2026-09-07 08:00</v>
      </c>
    </row>
    <row r="28" spans="1:7" ht="14.25" customHeight="1">
      <c r="A28" s="16" t="s">
        <v>115</v>
      </c>
      <c r="B28" s="16" t="s">
        <v>116</v>
      </c>
      <c r="C28" s="32" t="s">
        <v>252</v>
      </c>
      <c r="D28" s="18" t="s">
        <v>117</v>
      </c>
      <c r="E28" t="s">
        <v>277</v>
      </c>
      <c r="G28" s="37" t="str">
        <f>Control!$B$2&amp;Links!D28&amp;Checker!$A$2&amp;"/"&amp;Links!E28&amp;"&amp;dos="&amp;Checker!$B$2&amp;""&amp;Checker!$A$136&amp;F28</f>
        <v>https://providersite.staging.111.nhs.uk//question/direct/PW1564MaleAdult/34/Genitalproblems//?answers=0,1,2,2,2,0&amp;dos=live&amp;dossearchdatetime=2026-09-07 08:00</v>
      </c>
    </row>
    <row r="29" spans="1:7" ht="14.25" customHeight="1">
      <c r="A29" s="16" t="s">
        <v>115</v>
      </c>
      <c r="B29" s="16" t="s">
        <v>116</v>
      </c>
      <c r="C29" s="32" t="s">
        <v>252</v>
      </c>
      <c r="D29" s="18" t="s">
        <v>117</v>
      </c>
      <c r="E29" t="s">
        <v>277</v>
      </c>
      <c r="F29" t="s">
        <v>202</v>
      </c>
      <c r="G29" s="37" t="str">
        <f>Control!$B$2&amp;Links!D29&amp;Checker!$A$2&amp;"/"&amp;Links!E29&amp;"&amp;dos="&amp;Checker!$B$2&amp;""&amp;Checker!$A$136&amp;F29</f>
        <v>https://providersite.staging.111.nhs.uk//question/direct/PW1564MaleAdult/34/Genitalproblems//?answers=0,1,2,2,2,0&amp;dos=live&amp;dossearchdatetime=2026-09-07 08:00&amp;otherservices=true</v>
      </c>
    </row>
    <row r="30" spans="1:7" ht="14.25" customHeight="1">
      <c r="A30" s="16" t="s">
        <v>118</v>
      </c>
      <c r="B30" s="31" t="s">
        <v>319</v>
      </c>
      <c r="C30" s="32" t="s">
        <v>256</v>
      </c>
      <c r="D30" s="18" t="s">
        <v>119</v>
      </c>
      <c r="E30" t="s">
        <v>278</v>
      </c>
      <c r="G30" s="37" t="str">
        <f>Control!$B$2&amp;Links!D30&amp;Checker!$A$2&amp;"/"&amp;Links!E30&amp;"&amp;dos="&amp;Checker!$B$2&amp;""&amp;Checker!$A$136&amp;F30</f>
        <v>https://providersite.staging.111.nhs.uk//question/direct/PW1515FemaleAdult/22/DentalBleeding//?answers=0,1,2,0,0,3,0&amp;dos=live&amp;dossearchdatetime=2026-09-07 08:00</v>
      </c>
    </row>
    <row r="31" spans="1:7" ht="14.25" customHeight="1">
      <c r="A31" s="16" t="s">
        <v>118</v>
      </c>
      <c r="B31" s="31" t="s">
        <v>319</v>
      </c>
      <c r="C31" s="32" t="s">
        <v>256</v>
      </c>
      <c r="D31" s="18" t="s">
        <v>119</v>
      </c>
      <c r="E31" t="s">
        <v>278</v>
      </c>
      <c r="F31" t="s">
        <v>202</v>
      </c>
      <c r="G31" s="37" t="str">
        <f>Control!$B$2&amp;Links!D31&amp;Checker!$A$2&amp;"/"&amp;Links!E31&amp;"&amp;dos="&amp;Checker!$B$2&amp;""&amp;Checker!$A$136&amp;F31</f>
        <v>https://providersite.staging.111.nhs.uk//question/direct/PW1515FemaleAdult/22/DentalBleeding//?answers=0,1,2,0,0,3,0&amp;dos=live&amp;dossearchdatetime=2026-09-07 08:00&amp;otherservices=true</v>
      </c>
    </row>
    <row r="32" spans="1:7" ht="14.25" customHeight="1">
      <c r="A32" s="16" t="s">
        <v>120</v>
      </c>
      <c r="B32" s="16" t="s">
        <v>121</v>
      </c>
      <c r="C32" s="32" t="s">
        <v>252</v>
      </c>
      <c r="D32" s="18" t="s">
        <v>122</v>
      </c>
      <c r="E32" t="s">
        <v>279</v>
      </c>
      <c r="G32" s="37" t="str">
        <f>Control!$B$2&amp;Links!D32&amp;Checker!$A$2&amp;"/"&amp;Links!E32&amp;"&amp;dos="&amp;Checker!$B$2&amp;""&amp;Checker!$A$136&amp;F32</f>
        <v>https://providersite.staging.111.nhs.uk//question/direct/PW1575MaleAdult/40/Bites%20and%20Stings//?answers=0,1,3,2,2,2,1&amp;dos=live&amp;dossearchdatetime=2026-09-07 08:00</v>
      </c>
    </row>
    <row r="33" spans="1:9" ht="14.25" customHeight="1">
      <c r="A33" s="16" t="s">
        <v>120</v>
      </c>
      <c r="B33" s="16" t="s">
        <v>121</v>
      </c>
      <c r="C33" s="32" t="s">
        <v>252</v>
      </c>
      <c r="D33" s="18" t="s">
        <v>122</v>
      </c>
      <c r="E33" t="s">
        <v>279</v>
      </c>
      <c r="F33" t="s">
        <v>202</v>
      </c>
      <c r="G33" s="37" t="str">
        <f>Control!$B$2&amp;Links!D33&amp;Checker!$A$2&amp;"/"&amp;Links!E33&amp;"&amp;dos="&amp;Checker!$B$2&amp;""&amp;Checker!$A$136&amp;F33</f>
        <v>https://providersite.staging.111.nhs.uk//question/direct/PW1575MaleAdult/40/Bites%20and%20Stings//?answers=0,1,3,2,2,2,1&amp;dos=live&amp;dossearchdatetime=2026-09-07 08:00&amp;otherservices=true</v>
      </c>
    </row>
    <row r="34" spans="1:9" ht="14.25" customHeight="1">
      <c r="A34" s="16" t="s">
        <v>123</v>
      </c>
      <c r="B34" s="16" t="s">
        <v>124</v>
      </c>
      <c r="C34" s="32" t="s">
        <v>251</v>
      </c>
      <c r="D34" s="33" t="s">
        <v>213</v>
      </c>
      <c r="E34" s="24" t="s">
        <v>280</v>
      </c>
      <c r="G34" s="37" t="str">
        <f>Control!$B$2&amp;Links!D34&amp;Checker!$A$2&amp;"/"&amp;Links!E34&amp;"&amp;dos="&amp;Checker!$B$2&amp;""&amp;Checker!$A$136&amp;F34</f>
        <v>https://providersite.staging.111.nhs.uk//question/direct/PW1746FemaleChild/5/DiabetesBloodSugarProblem(Declared)//?answers=0,1,0,2,2,0,2,2,2,2,2,2,2&amp;dos=live&amp;dossearchdatetime=2026-09-07 08:00</v>
      </c>
      <c r="H34" s="39"/>
      <c r="I34" s="39"/>
    </row>
    <row r="35" spans="1:9" ht="14.25" customHeight="1">
      <c r="A35" s="16" t="s">
        <v>123</v>
      </c>
      <c r="B35" s="16" t="s">
        <v>124</v>
      </c>
      <c r="C35" s="32" t="s">
        <v>251</v>
      </c>
      <c r="D35" s="33" t="s">
        <v>213</v>
      </c>
      <c r="E35" s="24" t="s">
        <v>280</v>
      </c>
      <c r="F35" t="s">
        <v>202</v>
      </c>
      <c r="G35" s="37" t="str">
        <f>Control!$B$2&amp;Links!D35&amp;Checker!$A$2&amp;"/"&amp;Links!E35&amp;"&amp;dos="&amp;Checker!$B$2&amp;""&amp;Checker!$A$136&amp;F35</f>
        <v>https://providersite.staging.111.nhs.uk//question/direct/PW1746FemaleChild/5/DiabetesBloodSugarProblem(Declared)//?answers=0,1,0,2,2,0,2,2,2,2,2,2,2&amp;dos=live&amp;dossearchdatetime=2026-09-07 08:00&amp;otherservices=true</v>
      </c>
      <c r="H35" s="39"/>
      <c r="I35" s="39"/>
    </row>
    <row r="36" spans="1:9" ht="14.25" customHeight="1">
      <c r="A36" s="16" t="s">
        <v>125</v>
      </c>
      <c r="B36" s="16" t="s">
        <v>126</v>
      </c>
      <c r="C36" s="32" t="s">
        <v>250</v>
      </c>
      <c r="D36" s="18" t="s">
        <v>308</v>
      </c>
      <c r="E36" s="24" t="s">
        <v>281</v>
      </c>
      <c r="G36" s="37" t="str">
        <f>Control!$B$2&amp;Links!D36&amp;Checker!$A$2&amp;"/"&amp;Links!E36&amp;"&amp;dos="&amp;Checker!$B$2&amp;""&amp;Checker!$A$136&amp;F36</f>
        <v>https://providersite.staging.111.nhs.uk//question/direct/PW519MaleAdult/40/AbdominalPain//?answers=0,1,6,2,2,4,2,3,2,2,3,3,2,2,3,3,2,2&amp;dos=live&amp;dossearchdatetime=2026-09-07 08:00</v>
      </c>
    </row>
    <row r="37" spans="1:9" ht="14.25" customHeight="1">
      <c r="A37" s="16" t="s">
        <v>125</v>
      </c>
      <c r="B37" s="16" t="s">
        <v>126</v>
      </c>
      <c r="C37" s="32" t="s">
        <v>250</v>
      </c>
      <c r="D37" s="18" t="s">
        <v>308</v>
      </c>
      <c r="E37" s="24" t="s">
        <v>281</v>
      </c>
      <c r="F37" t="s">
        <v>202</v>
      </c>
      <c r="G37" s="37" t="str">
        <f>Control!$B$2&amp;Links!D37&amp;Checker!$A$2&amp;"/"&amp;Links!E37&amp;"&amp;dos="&amp;Checker!$B$2&amp;""&amp;Checker!$A$136&amp;F37</f>
        <v>https://providersite.staging.111.nhs.uk//question/direct/PW519MaleAdult/40/AbdominalPain//?answers=0,1,6,2,2,4,2,3,2,2,3,3,2,2,3,3,2,2&amp;dos=live&amp;dossearchdatetime=2026-09-07 08:00&amp;otherservices=true</v>
      </c>
    </row>
    <row r="38" spans="1:9" ht="14.25" customHeight="1">
      <c r="A38" s="16" t="s">
        <v>127</v>
      </c>
      <c r="B38" s="16" t="s">
        <v>128</v>
      </c>
      <c r="C38" s="32" t="s">
        <v>249</v>
      </c>
      <c r="D38" s="18" t="s">
        <v>129</v>
      </c>
      <c r="E38" s="24" t="s">
        <v>282</v>
      </c>
      <c r="G38" s="37" t="str">
        <f>Control!$B$2&amp;Links!D38&amp;Checker!$A$2&amp;"/"&amp;Links!E38&amp;"&amp;dos="&amp;Checker!$B$2&amp;""&amp;Checker!$A$136&amp;F38</f>
        <v>https://providersite.staging.111.nhs.uk//question/direct/PW755MaleAdult/40/Headache//?answers=0,1,2,2,2,4,2,2,2,2,2,2,2,2,2,2,0,2,3,2,2&amp;dos=live&amp;dossearchdatetime=2026-09-07 08:00</v>
      </c>
    </row>
    <row r="39" spans="1:9" ht="14.25" customHeight="1">
      <c r="A39" s="16" t="s">
        <v>127</v>
      </c>
      <c r="B39" s="16" t="s">
        <v>128</v>
      </c>
      <c r="C39" s="32" t="s">
        <v>249</v>
      </c>
      <c r="D39" s="18" t="s">
        <v>129</v>
      </c>
      <c r="E39" s="24" t="s">
        <v>282</v>
      </c>
      <c r="F39" t="s">
        <v>202</v>
      </c>
      <c r="G39" s="37" t="str">
        <f>Control!$B$2&amp;Links!D39&amp;Checker!$A$2&amp;"/"&amp;Links!E39&amp;"&amp;dos="&amp;Checker!$B$2&amp;""&amp;Checker!$A$136&amp;F39</f>
        <v>https://providersite.staging.111.nhs.uk//question/direct/PW755MaleAdult/40/Headache//?answers=0,1,2,2,2,4,2,2,2,2,2,2,2,2,2,2,0,2,3,2,2&amp;dos=live&amp;dossearchdatetime=2026-09-07 08:00&amp;otherservices=true</v>
      </c>
    </row>
    <row r="40" spans="1:9" ht="14.25" customHeight="1">
      <c r="A40" s="16" t="s">
        <v>130</v>
      </c>
      <c r="B40" s="31" t="s">
        <v>131</v>
      </c>
      <c r="C40" s="32" t="s">
        <v>248</v>
      </c>
      <c r="D40" s="18" t="s">
        <v>309</v>
      </c>
      <c r="E40" t="s">
        <v>283</v>
      </c>
      <c r="G40" s="37" t="str">
        <f>Control!$B$2&amp;Links!D40&amp;Checker!$A$2&amp;"/"&amp;Links!E40&amp;"&amp;dos="&amp;Checker!$B$2&amp;""&amp;Checker!$A$136&amp;F40</f>
        <v>https://providersite.staging.111.nhs.uk//question/direct/PW981MaleAdult/24/NasalCongestion//?answers=0,1,2,2,2,3,2,0&amp;dos=live&amp;dossearchdatetime=2026-09-07 08:00</v>
      </c>
    </row>
    <row r="41" spans="1:9" ht="14.25" customHeight="1">
      <c r="A41" s="16" t="s">
        <v>132</v>
      </c>
      <c r="B41" s="31" t="s">
        <v>240</v>
      </c>
      <c r="C41" s="32" t="s">
        <v>253</v>
      </c>
      <c r="D41" s="18" t="s">
        <v>133</v>
      </c>
      <c r="E41" t="s">
        <v>284</v>
      </c>
      <c r="G41" s="37" t="str">
        <f>Control!$B$2&amp;Links!D41&amp;Checker!$A$2&amp;"/"&amp;Links!E41&amp;"&amp;dos="&amp;Checker!$B$2&amp;""&amp;Checker!$A$136&amp;F41</f>
        <v>https://providersite.staging.111.nhs.uk//question/direct/PW620FemaleAdult/19/Dentalinjury//?answers=0,1,2,4,0,0,0,2,0,0,2,0&amp;dos=live&amp;dossearchdatetime=2026-09-07 08:00</v>
      </c>
    </row>
    <row r="42" spans="1:9" ht="14.25" customHeight="1">
      <c r="A42" s="16" t="s">
        <v>132</v>
      </c>
      <c r="B42" s="31" t="s">
        <v>240</v>
      </c>
      <c r="C42" s="32" t="s">
        <v>258</v>
      </c>
      <c r="D42" s="18" t="s">
        <v>133</v>
      </c>
      <c r="E42" s="24" t="s">
        <v>284</v>
      </c>
      <c r="F42" t="s">
        <v>202</v>
      </c>
      <c r="G42" s="37" t="str">
        <f>Control!$B$2&amp;Links!D42&amp;Checker!$A$2&amp;"/"&amp;Links!E42&amp;"&amp;dos="&amp;Checker!$B$2&amp;""&amp;Checker!$A$136&amp;F42</f>
        <v>https://providersite.staging.111.nhs.uk//question/direct/PW620FemaleAdult/19/Dentalinjury//?answers=0,1,2,4,0,0,0,2,0,0,2,0&amp;dos=live&amp;dossearchdatetime=2026-09-07 08:00&amp;otherservices=true</v>
      </c>
    </row>
    <row r="43" spans="1:9" ht="14.25" customHeight="1">
      <c r="A43" s="16" t="s">
        <v>135</v>
      </c>
      <c r="B43" s="31" t="s">
        <v>241</v>
      </c>
      <c r="C43" s="32" t="s">
        <v>254</v>
      </c>
      <c r="D43" s="18" t="s">
        <v>134</v>
      </c>
      <c r="E43" t="s">
        <v>285</v>
      </c>
      <c r="G43" s="37" t="str">
        <f>Control!$B$2&amp;Links!D43&amp;Checker!$A$2&amp;"/"&amp;Links!E43&amp;"&amp;dos="&amp;Checker!$B$2&amp;""&amp;Checker!$A$136&amp;F43</f>
        <v>https://providersite.staging.111.nhs.uk//question/direct/PW1610FemaleAdult/23/Dentalproblems//?answers=0,1,2,3,1,2,0,2,0&amp;dos=live&amp;dossearchdatetime=2026-09-07 08:00</v>
      </c>
    </row>
    <row r="44" spans="1:9" ht="14.25" customHeight="1">
      <c r="A44" s="16" t="s">
        <v>135</v>
      </c>
      <c r="B44" s="31" t="s">
        <v>241</v>
      </c>
      <c r="C44" s="32" t="s">
        <v>258</v>
      </c>
      <c r="D44" s="18" t="s">
        <v>134</v>
      </c>
      <c r="E44" t="s">
        <v>285</v>
      </c>
      <c r="F44" t="s">
        <v>202</v>
      </c>
      <c r="G44" s="37" t="str">
        <f>Control!$B$2&amp;Links!D44&amp;Checker!$A$2&amp;"/"&amp;Links!E44&amp;"&amp;dos="&amp;Checker!$B$2&amp;""&amp;Checker!$A$136&amp;F44</f>
        <v>https://providersite.staging.111.nhs.uk//question/direct/PW1610FemaleAdult/23/Dentalproblems//?answers=0,1,2,3,1,2,0,2,0&amp;dos=live&amp;dossearchdatetime=2026-09-07 08:00&amp;otherservices=true</v>
      </c>
    </row>
    <row r="45" spans="1:9" ht="14.25" customHeight="1">
      <c r="A45" s="16" t="s">
        <v>136</v>
      </c>
      <c r="B45" s="31" t="s">
        <v>242</v>
      </c>
      <c r="C45" s="32" t="s">
        <v>255</v>
      </c>
      <c r="D45" s="33" t="s">
        <v>243</v>
      </c>
      <c r="E45" s="24" t="s">
        <v>286</v>
      </c>
      <c r="G45" s="37" t="str">
        <f>Control!$B$2&amp;Links!D45&amp;Checker!$A$2&amp;"/"&amp;Links!E45&amp;"&amp;dos="&amp;Checker!$B$2&amp;""&amp;Checker!$A$136&amp;F45</f>
        <v>https://providersite.staging.111.nhs.uk//question/direct/PW1610FemaleAdult/23/DentalProblems//?answers=0,1,0,2,0,3,0,3,2,3&amp;dos=live&amp;dossearchdatetime=2026-09-07 08:00</v>
      </c>
    </row>
    <row r="46" spans="1:9" ht="14.25" customHeight="1">
      <c r="A46" s="16" t="s">
        <v>136</v>
      </c>
      <c r="B46" s="31" t="s">
        <v>242</v>
      </c>
      <c r="C46" s="32" t="s">
        <v>258</v>
      </c>
      <c r="D46" s="33" t="s">
        <v>243</v>
      </c>
      <c r="E46" s="24" t="s">
        <v>286</v>
      </c>
      <c r="F46" t="s">
        <v>202</v>
      </c>
      <c r="G46" s="37" t="str">
        <f>Control!$B$2&amp;Links!D46&amp;Checker!$A$2&amp;"/"&amp;Links!E46&amp;"&amp;dos="&amp;Checker!$B$2&amp;""&amp;Checker!$A$136&amp;F46</f>
        <v>https://providersite.staging.111.nhs.uk//question/direct/PW1610FemaleAdult/23/DentalProblems//?answers=0,1,0,2,0,3,0,3,2,3&amp;dos=live&amp;dossearchdatetime=2026-09-07 08:00&amp;otherservices=true</v>
      </c>
    </row>
    <row r="47" spans="1:9" ht="14.25" customHeight="1">
      <c r="A47" s="16" t="s">
        <v>137</v>
      </c>
      <c r="B47" s="16" t="s">
        <v>195</v>
      </c>
      <c r="C47" s="32" t="s">
        <v>257</v>
      </c>
      <c r="D47" s="18" t="s">
        <v>138</v>
      </c>
      <c r="E47" t="s">
        <v>287</v>
      </c>
      <c r="G47" s="37" t="str">
        <f>Control!$B$2&amp;Links!D47&amp;Checker!$A$2&amp;"/"&amp;Links!E47&amp;"&amp;dos="&amp;Checker!$B$2&amp;""&amp;Checker!$A$136&amp;F47</f>
        <v>https://providersite.staging.111.nhs.uk//question/direct/PW1134MaleAdult/20/Eye,RedorIrritable//?answers=0,1,2,2,1,2,2,2,2,2,2,3,0&amp;dos=live&amp;dossearchdatetime=2026-09-07 08:00</v>
      </c>
    </row>
    <row r="48" spans="1:9" ht="14.25" customHeight="1">
      <c r="A48" s="16" t="s">
        <v>137</v>
      </c>
      <c r="B48" s="16" t="s">
        <v>195</v>
      </c>
      <c r="C48" s="32" t="s">
        <v>258</v>
      </c>
      <c r="D48" s="18" t="s">
        <v>138</v>
      </c>
      <c r="E48" t="s">
        <v>287</v>
      </c>
      <c r="F48" t="s">
        <v>202</v>
      </c>
      <c r="G48" s="37" t="str">
        <f>Control!$B$2&amp;Links!D48&amp;Checker!$A$2&amp;"/"&amp;Links!E48&amp;"&amp;dos="&amp;Checker!$B$2&amp;""&amp;Checker!$A$136&amp;F48</f>
        <v>https://providersite.staging.111.nhs.uk//question/direct/PW1134MaleAdult/20/Eye,RedorIrritable//?answers=0,1,2,2,1,2,2,2,2,2,2,3,0&amp;dos=live&amp;dossearchdatetime=2026-09-07 08:00&amp;otherservices=true</v>
      </c>
    </row>
    <row r="49" spans="1:7" ht="14.25" customHeight="1">
      <c r="A49" s="16" t="s">
        <v>139</v>
      </c>
      <c r="B49" s="16" t="s">
        <v>140</v>
      </c>
      <c r="C49" s="32" t="s">
        <v>259</v>
      </c>
      <c r="D49" s="18" t="s">
        <v>141</v>
      </c>
      <c r="E49" s="24" t="s">
        <v>288</v>
      </c>
      <c r="G49" s="37" t="str">
        <f>Control!$B$2&amp;Links!D49&amp;Checker!$A$2&amp;"/"&amp;Links!E49&amp;"&amp;dos="&amp;Checker!$B$2&amp;""&amp;Checker!$A$136</f>
        <v>https://providersite.staging.111.nhs.uk//question/direct/PW752FemaleAdult/16/Headache//?answers=0,1,2,0,2,2,2,4,2,2,2,2,2,2,2,2,2&amp;dos=live&amp;dossearchdatetime=2026-09-07 08:00</v>
      </c>
    </row>
    <row r="50" spans="1:7" ht="14.25" customHeight="1">
      <c r="A50" s="16" t="s">
        <v>139</v>
      </c>
      <c r="B50" s="16" t="s">
        <v>140</v>
      </c>
      <c r="C50" s="32" t="s">
        <v>258</v>
      </c>
      <c r="D50" s="18" t="s">
        <v>141</v>
      </c>
      <c r="E50" s="24" t="s">
        <v>288</v>
      </c>
      <c r="F50" t="s">
        <v>202</v>
      </c>
      <c r="G50" s="37" t="str">
        <f>Control!$B$2&amp;Links!D50&amp;Checker!$A$2&amp;"/"&amp;Links!E50&amp;"&amp;dos="&amp;Checker!$B$2&amp;""&amp;Checker!$A$136&amp;F50</f>
        <v>https://providersite.staging.111.nhs.uk//question/direct/PW752FemaleAdult/16/Headache//?answers=0,1,2,0,2,2,2,4,2,2,2,2,2,2,2,2,2&amp;dos=live&amp;dossearchdatetime=2026-09-07 08:00&amp;otherservices=true</v>
      </c>
    </row>
    <row r="51" spans="1:7" ht="14.25" customHeight="1">
      <c r="A51" s="16" t="s">
        <v>142</v>
      </c>
      <c r="B51" s="16" t="s">
        <v>143</v>
      </c>
      <c r="C51" s="17" t="s">
        <v>144</v>
      </c>
      <c r="D51" s="18" t="s">
        <v>348</v>
      </c>
      <c r="E51" s="24" t="s">
        <v>349</v>
      </c>
      <c r="G51" s="37" t="str">
        <f>Control!$B$2&amp;Links!D51&amp;Checker!$A$2&amp;"/"&amp;Links!E51&amp;"&amp;dos="&amp;Checker!$B$2&amp;""&amp;Checker!$A$136&amp;F51</f>
        <v>https://providersite.staging.111.nhs.uk//question/direct/PW1684FemaleAdult/119/Sexual or Menstrual Concerns//?answers=0,1,2,2,2,3,1,2,2,2,0&amp;dos=live&amp;dossearchdatetime=2026-09-07 08:00</v>
      </c>
    </row>
    <row r="52" spans="1:7" ht="14.25" customHeight="1">
      <c r="A52" s="16" t="s">
        <v>142</v>
      </c>
      <c r="B52" s="16" t="s">
        <v>143</v>
      </c>
      <c r="C52" s="17" t="s">
        <v>144</v>
      </c>
      <c r="D52" s="18" t="s">
        <v>348</v>
      </c>
      <c r="E52" s="24" t="s">
        <v>349</v>
      </c>
      <c r="F52" t="s">
        <v>202</v>
      </c>
      <c r="G52" s="37" t="str">
        <f>Control!$B$2&amp;Links!D52&amp;Checker!$A$2&amp;"/"&amp;Links!E52&amp;"&amp;dos="&amp;Checker!$B$2&amp;""&amp;Checker!$A$136&amp;F52</f>
        <v>https://providersite.staging.111.nhs.uk//question/direct/PW1684FemaleAdult/119/Sexual or Menstrual Concerns//?answers=0,1,2,2,2,3,1,2,2,2,0&amp;dos=live&amp;dossearchdatetime=2026-09-07 08:00&amp;otherservices=true</v>
      </c>
    </row>
    <row r="53" spans="1:7" ht="14.25" customHeight="1">
      <c r="A53" s="16" t="s">
        <v>145</v>
      </c>
      <c r="B53" s="16" t="s">
        <v>146</v>
      </c>
      <c r="C53" s="17" t="s">
        <v>147</v>
      </c>
      <c r="D53" s="18" t="s">
        <v>148</v>
      </c>
      <c r="E53" t="s">
        <v>289</v>
      </c>
      <c r="G53" s="37" t="str">
        <f>Control!$B$2&amp;Links!D53&amp;Checker!$A$2&amp;"/"&amp;Links!E53&amp;"&amp;dos="&amp;Checker!$B$2&amp;""&amp;Checker!$A$136</f>
        <v>https://providersite.staging.111.nhs.uk//question/direct/PW1532FemaleAdult/20/ForeignBody,Vaginal//?answers=0,1,0,3,2&amp;dos=live&amp;dossearchdatetime=2026-09-07 08:00</v>
      </c>
    </row>
    <row r="54" spans="1:7" ht="14.25" customHeight="1">
      <c r="A54" s="16" t="s">
        <v>149</v>
      </c>
      <c r="B54" s="16" t="s">
        <v>150</v>
      </c>
      <c r="C54" s="17" t="s">
        <v>147</v>
      </c>
      <c r="D54" s="19" t="s">
        <v>310</v>
      </c>
      <c r="E54" s="24" t="s">
        <v>290</v>
      </c>
      <c r="G54" s="37" t="str">
        <f>Control!$B$2&amp;Links!D54&amp;Checker!$A$2&amp;"/"&amp;Links!E54&amp;"&amp;dos="&amp;Checker!$B$2&amp;""&amp;Checker!$A$136</f>
        <v>https://providersite.staging.111.nhs.uk//question/direct/PW881MaleAdult/40/AccidentalPoisoning//?answers=0,1,2,1,1,2,2,5,2,2,2,3&amp;dos=live&amp;dossearchdatetime=2026-09-07 08:00</v>
      </c>
    </row>
    <row r="55" spans="1:7" ht="14.25" customHeight="1">
      <c r="A55" s="16" t="s">
        <v>151</v>
      </c>
      <c r="B55" s="16" t="s">
        <v>152</v>
      </c>
      <c r="C55" s="17" t="s">
        <v>147</v>
      </c>
      <c r="D55" s="18" t="s">
        <v>153</v>
      </c>
      <c r="E55" t="s">
        <v>291</v>
      </c>
      <c r="G55" s="37" t="str">
        <f>Control!$B$2&amp;Links!D55&amp;Checker!$A$2&amp;"/"&amp;Links!E55&amp;"&amp;dos="&amp;Checker!$B$2&amp;""&amp;Checker!$A$136</f>
        <v>https://providersite.staging.111.nhs.uk//question/direct/PW1098MaleChild/13/EyeSplashInjuryorMinorForeignBody//?answers=0,1,0,5,3,3,2&amp;dos=live&amp;dossearchdatetime=2026-09-07 08:00</v>
      </c>
    </row>
    <row r="56" spans="1:7" ht="14.25" customHeight="1">
      <c r="A56" s="16" t="s">
        <v>154</v>
      </c>
      <c r="B56" s="16" t="s">
        <v>155</v>
      </c>
      <c r="C56" s="17" t="s">
        <v>147</v>
      </c>
      <c r="D56" s="18" t="s">
        <v>350</v>
      </c>
      <c r="E56" s="24" t="s">
        <v>292</v>
      </c>
      <c r="G56" s="37" t="str">
        <f>Control!$B$2&amp;Links!D56&amp;Checker!$A$2&amp;"/"&amp;Links!E56&amp;"&amp;dos="&amp;Checker!$B$2&amp;""&amp;Checker!$A$136</f>
        <v>https://providersite.staging.111.nhs.uk//question/direct/PW1699FemaleChild/15/Sexual or Menstrual Concerns//?answers=0,1,2,0,0&amp;dos=live&amp;dossearchdatetime=2026-09-07 08:00</v>
      </c>
    </row>
    <row r="57" spans="1:7" ht="14.25" customHeight="1">
      <c r="A57" s="30" t="s">
        <v>156</v>
      </c>
      <c r="B57" s="16" t="s">
        <v>157</v>
      </c>
      <c r="C57" s="17" t="s">
        <v>147</v>
      </c>
      <c r="D57" t="s">
        <v>311</v>
      </c>
      <c r="E57" s="24" t="s">
        <v>293</v>
      </c>
      <c r="G57" s="37" t="str">
        <f>Control!$B$2&amp;Links!D57&amp;Checker!$A$2&amp;"/"&amp;Links!E57&amp;"&amp;dos="&amp;Checker!$B$2&amp;""&amp;Checker!$A$136</f>
        <v>https://providersite.staging.111.nhs.uk//question/direct/PW564MaleAdult/25/Burn,Chemical//?answers=0,1,4,2,2,0,2,4,3,2,3,2&amp;dos=live&amp;dossearchdatetime=2026-09-07 08:00</v>
      </c>
    </row>
    <row r="58" spans="1:7" ht="14.25" customHeight="1">
      <c r="A58" s="16" t="s">
        <v>158</v>
      </c>
      <c r="B58" s="16" t="s">
        <v>159</v>
      </c>
      <c r="C58" s="17" t="s">
        <v>147</v>
      </c>
      <c r="D58" s="18" t="s">
        <v>213</v>
      </c>
      <c r="E58" s="24" t="s">
        <v>294</v>
      </c>
      <c r="G58" s="37" t="str">
        <f>Control!$B$2&amp;Links!D58&amp;Checker!$A$2&amp;"/"&amp;Links!E58&amp;"&amp;dos="&amp;Checker!$B$2&amp;""&amp;Checker!$A$136</f>
        <v>https://providersite.staging.111.nhs.uk//question/direct/PW1746FemaleChild/5/DiabetesBloodSugarProblem(Declared)//?answers=0,1,0,0,0,1,2,0,2,0,0&amp;dos=live&amp;dossearchdatetime=2026-09-07 08:00</v>
      </c>
    </row>
    <row r="59" spans="1:7" ht="14.25" customHeight="1">
      <c r="A59" s="16" t="s">
        <v>160</v>
      </c>
      <c r="B59" s="16" t="s">
        <v>161</v>
      </c>
      <c r="C59" s="17" t="s">
        <v>147</v>
      </c>
      <c r="D59" s="18" t="s">
        <v>162</v>
      </c>
      <c r="E59" s="24" t="s">
        <v>340</v>
      </c>
      <c r="G59" s="37" t="str">
        <f>Control!$B$2&amp;Links!D59&amp;Checker!$A$2&amp;"/"&amp;Links!E59&amp;"&amp;dos="&amp;Checker!$B$2&amp;""&amp;Checker!$A$136</f>
        <v>https://providersite.staging.111.nhs.uk//question/direct/PW1159MaleAdult/25/Constipation//?answers=0,1,2,2,2,2,2,2,2,2,3,3,2,2&amp;dos=live&amp;dossearchdatetime=2026-09-07 08:00</v>
      </c>
    </row>
    <row r="60" spans="1:7" ht="14.25" customHeight="1">
      <c r="A60" s="16" t="s">
        <v>163</v>
      </c>
      <c r="B60" s="16" t="s">
        <v>164</v>
      </c>
      <c r="C60" s="17" t="s">
        <v>165</v>
      </c>
      <c r="D60" s="33" t="s">
        <v>330</v>
      </c>
      <c r="E60" s="24" t="s">
        <v>329</v>
      </c>
      <c r="G60" s="37" t="str">
        <f>Control!$B$2&amp;Links!D60&amp;Checker!$A$2&amp;"/"&amp;Links!E60&amp;"&amp;dos="&amp;Checker!$B$2&amp;""&amp;Checker!$A$136&amp;F60</f>
        <v>https://providersite.staging.111.nhs.uk/question/direct/PW752FemaleAdult/33/Headache//?answers=0,1,0,3,2,2,2,4,2,0,2,2,2,2,2,0,0 &amp;dos=live&amp;dossearchdatetime=2026-09-07 08:00</v>
      </c>
    </row>
    <row r="61" spans="1:7" ht="14.25" customHeight="1">
      <c r="A61" s="16" t="s">
        <v>166</v>
      </c>
      <c r="B61" s="16" t="s">
        <v>167</v>
      </c>
      <c r="C61" s="17" t="s">
        <v>165</v>
      </c>
      <c r="D61" s="33" t="s">
        <v>331</v>
      </c>
      <c r="E61" s="24" t="s">
        <v>334</v>
      </c>
      <c r="G61" s="37" t="str">
        <f>Control!$B$2&amp;Links!D61&amp;Checker!$A$2&amp;"/"&amp;Links!E61&amp;"&amp;dos="&amp;Checker!$B$2&amp;""&amp;Checker!$A$136&amp;F61</f>
        <v>https://providersite.staging.111.nhs.uk//question/direct/PW1041FemaleChild/12/ColdorFluSymptoms//?answers=0,1,2,2,2,2,2,3,5,2,2&amp;dos=live&amp;dossearchdatetime=2026-09-07 08:00</v>
      </c>
    </row>
    <row r="62" spans="1:7" ht="14.25" customHeight="1">
      <c r="A62" s="31" t="s">
        <v>324</v>
      </c>
      <c r="B62" s="31" t="s">
        <v>327</v>
      </c>
      <c r="C62" s="17" t="s">
        <v>165</v>
      </c>
      <c r="D62" s="33" t="s">
        <v>325</v>
      </c>
      <c r="E62" s="72" t="s">
        <v>326</v>
      </c>
      <c r="G62" s="37" t="str">
        <f>Control!$B$2&amp;Links!D62&amp;Checker!$A$2&amp;"/"&amp;Links!E62&amp;"&amp;dos="&amp;Checker!$B$2&amp;""&amp;Checker!$A$136&amp;F62</f>
        <v>https://providersite.staging.111.nhs.uk//question/direct/PW1771MaleAdult/22/Skin Problems//?answers=0,1,5,5,0,0,0,2,2,0&amp;dos=live&amp;dossearchdatetime=2026-09-07 08:00</v>
      </c>
    </row>
    <row r="63" spans="1:7" ht="14.25" customHeight="1">
      <c r="A63" s="16" t="s">
        <v>168</v>
      </c>
      <c r="B63" s="16" t="s">
        <v>169</v>
      </c>
      <c r="C63" s="17" t="s">
        <v>170</v>
      </c>
      <c r="D63" s="18" t="s">
        <v>171</v>
      </c>
      <c r="E63" t="s">
        <v>295</v>
      </c>
      <c r="G63" s="37" t="str">
        <f>Control!$B$2&amp;Links!D63&amp;Checker!$A$2&amp;"/"&amp;Links!E63&amp;"&amp;dos="&amp;Checker!$B$2&amp;""&amp;Checker!$A$136</f>
        <v>https://providersite.staging.111.nhs.uk//question/direct/PW1751MaleAdult/35/Mentalhealthproblems//?answers=0,1,0,0,2&amp;dos=live&amp;dossearchdatetime=2026-09-07 08:00</v>
      </c>
    </row>
    <row r="64" spans="1:7" ht="14.25" customHeight="1">
      <c r="A64" s="16" t="s">
        <v>172</v>
      </c>
      <c r="B64" s="16" t="s">
        <v>173</v>
      </c>
      <c r="C64" s="32" t="s">
        <v>260</v>
      </c>
      <c r="D64" s="33" t="s">
        <v>346</v>
      </c>
      <c r="E64" s="24" t="s">
        <v>347</v>
      </c>
      <c r="G64" s="37" t="str">
        <f>Control!$B$2&amp;Links!D64&amp;Checker!$A$2&amp;"/"&amp;Links!E64&amp;"&amp;dos="&amp;Checker!$B$2&amp;""&amp;Checker!$A$136</f>
        <v>https://providersite.staging.111.nhs.uk//question/direct/PW1102FemaleAdult/30/Vaginal Swellings//?answers=0,1,0,0,0,1,2,3,2,3,2,0&amp;dos=live&amp;dossearchdatetime=2026-09-07 08:00</v>
      </c>
    </row>
    <row r="65" spans="1:7" ht="14.25" customHeight="1">
      <c r="A65" s="16" t="s">
        <v>172</v>
      </c>
      <c r="B65" s="16" t="s">
        <v>173</v>
      </c>
      <c r="C65" s="32" t="s">
        <v>258</v>
      </c>
      <c r="D65" s="33" t="s">
        <v>346</v>
      </c>
      <c r="E65" s="24" t="s">
        <v>347</v>
      </c>
      <c r="F65" t="s">
        <v>202</v>
      </c>
      <c r="G65" s="37" t="str">
        <f>Control!$B$2&amp;Links!D65&amp;Checker!$A$2&amp;"/"&amp;Links!E65&amp;"&amp;dos="&amp;Checker!$B$2&amp;""&amp;Checker!$A$136&amp;F65</f>
        <v>https://providersite.staging.111.nhs.uk//question/direct/PW1102FemaleAdult/30/Vaginal Swellings//?answers=0,1,0,0,0,1,2,3,2,3,2,0&amp;dos=live&amp;dossearchdatetime=2026-09-07 08:00&amp;otherservices=true</v>
      </c>
    </row>
    <row r="66" spans="1:7" ht="14.25" customHeight="1">
      <c r="A66" s="16" t="s">
        <v>174</v>
      </c>
      <c r="B66" s="16" t="s">
        <v>175</v>
      </c>
      <c r="C66" s="17" t="s">
        <v>244</v>
      </c>
      <c r="D66" s="18" t="s">
        <v>312</v>
      </c>
      <c r="E66" s="24" t="s">
        <v>296</v>
      </c>
      <c r="G66" s="37" t="str">
        <f>Control!$B$2&amp;Links!D66&amp;Checker!$A$2&amp;"/"&amp;Links!E66&amp;"&amp;dos="&amp;Checker!$B$2&amp;""&amp;Checker!$A$136&amp;F66</f>
        <v>https://providersite.staging.111.nhs.uk//question/direct/PW1629MaleAdult/40/EyeorEyelidProblems//?answers=0,1,6,2,2,4,2,2,2,2,2,2,2,2,2,2,2,0,4,3,2,2,0&amp;dos=live&amp;dossearchdatetime=2026-09-07 08:00</v>
      </c>
    </row>
    <row r="67" spans="1:7" ht="14.25" customHeight="1">
      <c r="A67" s="16" t="s">
        <v>174</v>
      </c>
      <c r="B67" s="16" t="s">
        <v>175</v>
      </c>
      <c r="C67" s="17" t="s">
        <v>244</v>
      </c>
      <c r="D67" s="18" t="s">
        <v>312</v>
      </c>
      <c r="E67" s="24" t="s">
        <v>296</v>
      </c>
      <c r="F67" s="24" t="s">
        <v>202</v>
      </c>
      <c r="G67" s="37" t="str">
        <f>Control!$B$2&amp;Links!D67&amp;Checker!$A$2&amp;"/"&amp;Links!E67&amp;"&amp;dos="&amp;Checker!$B$2&amp;""&amp;Checker!$A$136&amp;F67</f>
        <v>https://providersite.staging.111.nhs.uk//question/direct/PW1629MaleAdult/40/EyeorEyelidProblems//?answers=0,1,6,2,2,4,2,2,2,2,2,2,2,2,2,2,2,0,4,3,2,2,0&amp;dos=live&amp;dossearchdatetime=2026-09-07 08:00&amp;otherservices=true</v>
      </c>
    </row>
    <row r="68" spans="1:7" ht="14.25" customHeight="1">
      <c r="A68" s="16" t="s">
        <v>176</v>
      </c>
      <c r="B68" s="16" t="s">
        <v>177</v>
      </c>
      <c r="C68" s="17" t="s">
        <v>245</v>
      </c>
      <c r="D68" s="18" t="s">
        <v>178</v>
      </c>
      <c r="E68" s="24" t="s">
        <v>297</v>
      </c>
      <c r="G68" s="37" t="str">
        <f>Control!$B$2&amp;Links!D68&amp;Checker!$A$2&amp;"/"&amp;Links!E68&amp;"&amp;dos="&amp;Checker!$B$2&amp;""&amp;Checker!$A$136&amp;F68</f>
        <v>https://providersite.staging.111.nhs.uk//question/direct/PW854FemaleAdult/24/Sorethroat//?answers=0,1,0,2,2,2,3,2,2,3,2,2,0,2&amp;dos=live&amp;dossearchdatetime=2026-09-07 08:00</v>
      </c>
    </row>
    <row r="69" spans="1:7" ht="14.25" customHeight="1">
      <c r="A69" s="16" t="s">
        <v>179</v>
      </c>
      <c r="B69" s="16" t="s">
        <v>180</v>
      </c>
      <c r="C69" s="32" t="s">
        <v>261</v>
      </c>
      <c r="D69" s="33" t="s">
        <v>214</v>
      </c>
      <c r="E69" s="69" t="s">
        <v>298</v>
      </c>
      <c r="G69" s="37" t="str">
        <f>Control!$B$2&amp;Links!D69&amp;Checker!$A$2&amp;"/"&amp;Links!E69&amp;"&amp;dos="&amp;Checker!$B$2&amp;""&amp;Checker!$A$136&amp;F69</f>
        <v>https://providersite.staging.111.nhs.uk//question/direct/PW1034MaleChild/6/Object,IngestedorInhaled//?answers=0,1,0,2,2,4,2,2,2,2,2,2,2,2,2&amp;dos=live&amp;dossearchdatetime=2026-09-07 08:00</v>
      </c>
    </row>
    <row r="70" spans="1:7" ht="14.25" customHeight="1">
      <c r="A70" s="16" t="s">
        <v>179</v>
      </c>
      <c r="B70" s="16" t="s">
        <v>180</v>
      </c>
      <c r="C70" s="32" t="s">
        <v>262</v>
      </c>
      <c r="D70" s="33" t="s">
        <v>214</v>
      </c>
      <c r="E70" s="69" t="s">
        <v>298</v>
      </c>
      <c r="F70" t="s">
        <v>314</v>
      </c>
      <c r="G70" s="37" t="str">
        <f>Control!$B$2&amp;Links!D70&amp;Checker!$A$2&amp;"/"&amp;Links!E70&amp;"&amp;dos="&amp;Checker!$B$2&amp;""&amp;Checker!$A$136&amp;F70</f>
        <v>https://providersite.staging.111.nhs.uk//question/direct/PW1034MaleChild/6/Object,IngestedorInhaled//?answers=0,1,0,2,2,4,2,2,2,2,2,2,2,2,2&amp;dos=live&amp;dossearchdatetime=2026-09-07 08:00&amp;answervalidationoffer=false</v>
      </c>
    </row>
    <row r="71" spans="1:7" ht="14.25" customHeight="1">
      <c r="A71" s="16" t="s">
        <v>179</v>
      </c>
      <c r="B71" s="16" t="s">
        <v>180</v>
      </c>
      <c r="C71" s="32" t="s">
        <v>201</v>
      </c>
      <c r="D71" s="33" t="s">
        <v>214</v>
      </c>
      <c r="E71" s="69" t="s">
        <v>298</v>
      </c>
      <c r="F71" s="24" t="s">
        <v>234</v>
      </c>
      <c r="G71" s="37" t="str">
        <f>Control!$B$2&amp;Links!D71&amp;Checker!$A$2&amp;"/"&amp;Links!E71&amp;"&amp;dos="&amp;Checker!$B$2&amp;""&amp;Checker!$A$136&amp;F71</f>
        <v>https://providersite.staging.111.nhs.uk//question/direct/PW1034MaleChild/6/Object,IngestedorInhaled//?answers=0,1,0,2,2,4,2,2,2,2,2,2,2,2,2&amp;dos=live&amp;dossearchdatetime=2026-09-07 08:00&amp;answervalidationoffer=false&amp;otherservices=true</v>
      </c>
    </row>
    <row r="72" spans="1:7" ht="14.25" customHeight="1">
      <c r="A72" s="16" t="s">
        <v>181</v>
      </c>
      <c r="B72" s="16" t="s">
        <v>182</v>
      </c>
      <c r="C72" s="32" t="s">
        <v>261</v>
      </c>
      <c r="D72" s="18" t="s">
        <v>183</v>
      </c>
      <c r="E72" t="s">
        <v>299</v>
      </c>
      <c r="G72" s="37" t="str">
        <f>Control!$B$2&amp;Links!D72&amp;Checker!$A$2&amp;"/"&amp;Links!E72&amp;"&amp;dos="&amp;Checker!$B$2&amp;""&amp;Checker!$A$136&amp;F72</f>
        <v>https://providersite.staging.111.nhs.uk//question/direct/PW1751FemaleAdult/16/MentalHealthProblems//?answers=0,1,0,4,2,4,2,0,3&amp;dos=live&amp;dossearchdatetime=2026-09-07 08:00</v>
      </c>
    </row>
    <row r="73" spans="1:7" ht="14.25" customHeight="1">
      <c r="A73" s="16" t="s">
        <v>181</v>
      </c>
      <c r="B73" s="16" t="s">
        <v>182</v>
      </c>
      <c r="C73" s="32" t="s">
        <v>256</v>
      </c>
      <c r="D73" s="18" t="s">
        <v>183</v>
      </c>
      <c r="E73" t="s">
        <v>299</v>
      </c>
      <c r="F73" t="s">
        <v>314</v>
      </c>
      <c r="G73" s="37" t="str">
        <f>Control!$B$2&amp;Links!D73&amp;Checker!$A$2&amp;"/"&amp;Links!E73&amp;"&amp;dos="&amp;Checker!$B$2&amp;""&amp;Checker!$A$136&amp;F73</f>
        <v>https://providersite.staging.111.nhs.uk//question/direct/PW1751FemaleAdult/16/MentalHealthProblems//?answers=0,1,0,4,2,4,2,0,3&amp;dos=live&amp;dossearchdatetime=2026-09-07 08:00&amp;answervalidationoffer=false</v>
      </c>
    </row>
    <row r="74" spans="1:7" ht="14.25" customHeight="1">
      <c r="A74" s="16" t="s">
        <v>181</v>
      </c>
      <c r="B74" s="16" t="s">
        <v>182</v>
      </c>
      <c r="C74" s="32" t="s">
        <v>201</v>
      </c>
      <c r="D74" s="18" t="s">
        <v>183</v>
      </c>
      <c r="E74" t="s">
        <v>299</v>
      </c>
      <c r="F74" t="s">
        <v>234</v>
      </c>
      <c r="G74" s="37" t="str">
        <f>Control!$B$2&amp;Links!D74&amp;Checker!$A$2&amp;"/"&amp;Links!E74&amp;"&amp;dos="&amp;Checker!$B$2&amp;""&amp;Checker!$A$136&amp;F74</f>
        <v>https://providersite.staging.111.nhs.uk//question/direct/PW1751FemaleAdult/16/MentalHealthProblems//?answers=0,1,0,4,2,4,2,0,3&amp;dos=live&amp;dossearchdatetime=2026-09-07 08:00&amp;answervalidationoffer=false&amp;otherservices=true</v>
      </c>
    </row>
    <row r="75" spans="1:7" ht="14.25" customHeight="1">
      <c r="A75" s="16" t="s">
        <v>184</v>
      </c>
      <c r="B75" s="31" t="s">
        <v>233</v>
      </c>
      <c r="C75" s="32" t="s">
        <v>263</v>
      </c>
      <c r="D75" s="18" t="s">
        <v>185</v>
      </c>
      <c r="E75" t="s">
        <v>203</v>
      </c>
      <c r="G75" s="37" t="str">
        <f>Control!$B$2&amp;Links!D75&amp;Checker!$A$2&amp;"/"&amp;Links!E75&amp;"&amp;dos="&amp;Checker!$B$2&amp;""&amp;Checker!$A$136</f>
        <v>https://providersite.staging.111.nhs.uk//question/direct/PW1684FemaleAdult/22/SexualorMenstrualConcerns//?answers=0,1,0&amp;dos=live&amp;dossearchdatetime=2026-09-07 08:00</v>
      </c>
    </row>
    <row r="76" spans="1:7" ht="14.25" customHeight="1">
      <c r="A76" s="16" t="s">
        <v>184</v>
      </c>
      <c r="B76" s="31" t="s">
        <v>233</v>
      </c>
      <c r="C76" s="32" t="s">
        <v>201</v>
      </c>
      <c r="D76" s="18" t="s">
        <v>185</v>
      </c>
      <c r="E76" t="s">
        <v>203</v>
      </c>
      <c r="F76" t="s">
        <v>202</v>
      </c>
      <c r="G76" s="37" t="str">
        <f>Control!$B$2&amp;Links!D76&amp;Checker!$A$2&amp;"/"&amp;Links!E76&amp;"&amp;dos="&amp;Checker!$B$2&amp;""&amp;Checker!$A$136&amp;F76</f>
        <v>https://providersite.staging.111.nhs.uk//question/direct/PW1684FemaleAdult/22/SexualorMenstrualConcerns//?answers=0,1,0&amp;dos=live&amp;dossearchdatetime=2026-09-07 08:00&amp;otherservices=true</v>
      </c>
    </row>
    <row r="77" spans="1:7" ht="14.25" customHeight="1">
      <c r="A77" s="40" t="s">
        <v>189</v>
      </c>
      <c r="B77" s="16" t="s">
        <v>193</v>
      </c>
      <c r="C77" s="17" t="s">
        <v>192</v>
      </c>
      <c r="D77" s="72" t="s">
        <v>372</v>
      </c>
      <c r="E77" s="24" t="s">
        <v>341</v>
      </c>
      <c r="G77" s="37" t="str">
        <f>Control!$B$2&amp;Links!D77&amp;Checker!$A$2&amp;"/"&amp;Links!E77&amp;"&amp;dos="&amp;Checker!$B$2&amp;""&amp;Checker!$A$136</f>
        <v>https://providersite.staging.111.nhs.uk//question/direct/PW1827MaleAdult/33/EmergencyPrescription//?answers=0,0,0&amp;dos=live&amp;dossearchdatetime=2026-09-07 08:00</v>
      </c>
    </row>
    <row r="78" spans="1:7" ht="14.25" customHeight="1">
      <c r="A78" s="40" t="s">
        <v>190</v>
      </c>
      <c r="B78" s="16" t="s">
        <v>194</v>
      </c>
      <c r="C78" s="17" t="s">
        <v>192</v>
      </c>
      <c r="D78" s="72" t="s">
        <v>373</v>
      </c>
      <c r="E78" s="24" t="s">
        <v>342</v>
      </c>
      <c r="G78" s="37" t="str">
        <f>Control!$B$2&amp;Links!D78&amp;Checker!$A$2&amp;"/"&amp;Links!E78&amp;"&amp;dos="&amp;Checker!$B$2&amp;""&amp;Checker!$A$136</f>
        <v>https://providersite.staging.111.nhs.uk//question/direct/PW1827MaleChild/13/EmergencyPrescription//?answers=0,0,1&amp;dos=live&amp;dossearchdatetime=2026-09-07 08:00</v>
      </c>
    </row>
    <row r="79" spans="1:7" ht="14.25" customHeight="1">
      <c r="A79" s="40" t="s">
        <v>191</v>
      </c>
      <c r="B79" s="16" t="s">
        <v>196</v>
      </c>
      <c r="C79" s="17" t="s">
        <v>192</v>
      </c>
      <c r="D79" s="72" t="s">
        <v>374</v>
      </c>
      <c r="E79" s="24" t="s">
        <v>343</v>
      </c>
      <c r="G79" s="37" t="str">
        <f>Control!$B$2&amp;Links!D79&amp;Checker!$A$2&amp;"/"&amp;Links!E79&amp;"&amp;dos="&amp;Checker!$B$2&amp;""&amp;Checker!$A$136</f>
        <v>https://providersite.staging.111.nhs.uk//question/direct/PW1827FemaleChild/13/EmergencyPrescription//?answers=0,0,2&amp;dos=live&amp;dossearchdatetime=2026-09-07 08:00</v>
      </c>
    </row>
    <row r="80" spans="1:7" ht="14.25" customHeight="1">
      <c r="A80" s="40" t="s">
        <v>189</v>
      </c>
      <c r="B80" s="16" t="s">
        <v>193</v>
      </c>
      <c r="C80" s="32" t="s">
        <v>201</v>
      </c>
      <c r="D80" s="72" t="s">
        <v>372</v>
      </c>
      <c r="E80" s="24" t="s">
        <v>341</v>
      </c>
      <c r="F80" t="s">
        <v>202</v>
      </c>
      <c r="G80" s="37" t="str">
        <f>Control!$B$2&amp;Links!D80&amp;Checker!$A$2&amp;"/"&amp;Links!E80&amp;"&amp;dos="&amp;Checker!$B$2&amp;""&amp;Checker!$A$136&amp;F80</f>
        <v>https://providersite.staging.111.nhs.uk//question/direct/PW1827MaleAdult/33/EmergencyPrescription//?answers=0,0,0&amp;dos=live&amp;dossearchdatetime=2026-09-07 08:00&amp;otherservices=true</v>
      </c>
    </row>
    <row r="81" spans="1:7" ht="14.25" customHeight="1">
      <c r="A81" s="40" t="s">
        <v>190</v>
      </c>
      <c r="B81" s="16" t="s">
        <v>194</v>
      </c>
      <c r="C81" s="32" t="s">
        <v>201</v>
      </c>
      <c r="D81" s="72" t="s">
        <v>373</v>
      </c>
      <c r="E81" s="24" t="s">
        <v>342</v>
      </c>
      <c r="F81" t="s">
        <v>202</v>
      </c>
      <c r="G81" s="37" t="str">
        <f>Control!$B$2&amp;Links!D81&amp;Checker!$A$2&amp;"/"&amp;Links!E81&amp;"&amp;dos="&amp;Checker!$B$2&amp;""&amp;Checker!$A$136&amp;F81</f>
        <v>https://providersite.staging.111.nhs.uk//question/direct/PW1827MaleChild/13/EmergencyPrescription//?answers=0,0,1&amp;dos=live&amp;dossearchdatetime=2026-09-07 08:00&amp;otherservices=true</v>
      </c>
    </row>
    <row r="82" spans="1:7" ht="14.25" customHeight="1">
      <c r="A82" s="40" t="s">
        <v>191</v>
      </c>
      <c r="B82" s="16" t="s">
        <v>196</v>
      </c>
      <c r="C82" s="32" t="s">
        <v>201</v>
      </c>
      <c r="D82" s="72" t="s">
        <v>374</v>
      </c>
      <c r="E82" s="24" t="s">
        <v>343</v>
      </c>
      <c r="F82" t="s">
        <v>202</v>
      </c>
      <c r="G82" s="37" t="str">
        <f>Control!$B$2&amp;Links!D82&amp;Checker!$A$2&amp;"/"&amp;Links!E82&amp;"&amp;dos="&amp;Checker!$B$2&amp;""&amp;Checker!$A$136&amp;F82</f>
        <v>https://providersite.staging.111.nhs.uk//question/direct/PW1827FemaleChild/13/EmergencyPrescription//?answers=0,0,2&amp;dos=live&amp;dossearchdatetime=2026-09-07 08:00&amp;otherservices=true</v>
      </c>
    </row>
    <row r="83" spans="1:7" ht="14.25" customHeight="1">
      <c r="A83" s="20" t="s">
        <v>137</v>
      </c>
      <c r="B83" s="16" t="s">
        <v>195</v>
      </c>
      <c r="C83" s="32" t="s">
        <v>257</v>
      </c>
      <c r="D83" t="s">
        <v>186</v>
      </c>
      <c r="E83" t="s">
        <v>300</v>
      </c>
      <c r="G83" s="37" t="str">
        <f>Control!$B$2&amp;Links!D83&amp;Checker!$A$2&amp;"/"&amp;Links!E83&amp;"&amp;dos="&amp;Checker!$B$2&amp;""&amp;Checker!$A$136&amp;F83</f>
        <v>https://providersite.staging.111.nhs.uk//question/direct/PW981MaleAdult/20/NasalCongestion//?answers=0,1,2,2,2,3,2,3,2,2&amp;dos=live&amp;dossearchdatetime=2026-09-07 08:00</v>
      </c>
    </row>
    <row r="84" spans="1:7" ht="14.25" customHeight="1">
      <c r="A84" s="20" t="s">
        <v>137</v>
      </c>
      <c r="B84" s="16" t="s">
        <v>195</v>
      </c>
      <c r="C84" s="32" t="s">
        <v>258</v>
      </c>
      <c r="D84" t="s">
        <v>186</v>
      </c>
      <c r="E84" t="s">
        <v>300</v>
      </c>
      <c r="F84" s="24" t="s">
        <v>202</v>
      </c>
      <c r="G84" s="37" t="str">
        <f>Control!$B$2&amp;Links!D84&amp;Checker!$A$2&amp;"/"&amp;Links!E84&amp;"&amp;dos="&amp;Checker!$B$2&amp;""&amp;Checker!$A$136&amp;F84</f>
        <v>https://providersite.staging.111.nhs.uk//question/direct/PW981MaleAdult/20/NasalCongestion//?answers=0,1,2,2,2,3,2,3,2,2&amp;dos=live&amp;dossearchdatetime=2026-09-07 08:00&amp;otherservices=true</v>
      </c>
    </row>
    <row r="85" spans="1:7" ht="15" customHeight="1">
      <c r="A85" s="77" t="s">
        <v>114</v>
      </c>
      <c r="B85" s="30" t="s">
        <v>318</v>
      </c>
      <c r="C85" s="73" t="s">
        <v>192</v>
      </c>
      <c r="D85" s="62" t="s">
        <v>315</v>
      </c>
      <c r="E85" s="62" t="s">
        <v>332</v>
      </c>
      <c r="G85" s="37" t="str">
        <f>Control!$B$2&amp;Links!D85&amp;Checker!$A$2&amp;"/"&amp;Links!E85&amp;"&amp;dos="&amp;Checker!$B$2&amp;""&amp;Checker!$A$136</f>
        <v>https://providersite.staging.111.nhs.uk//question/direct/PW975FemaleAdult/28/Cough//?answers=0,1,1,2,2,2,2,2,2,2,3,2,0,3,2,1,6,0&amp;dos=live&amp;dossearchdatetime=2026-09-07 08:00</v>
      </c>
    </row>
    <row r="86" spans="1:7" ht="15" customHeight="1">
      <c r="A86" s="77" t="s">
        <v>357</v>
      </c>
      <c r="B86" s="30" t="s">
        <v>358</v>
      </c>
      <c r="C86" s="82" t="s">
        <v>359</v>
      </c>
      <c r="D86" s="24" t="s">
        <v>362</v>
      </c>
      <c r="E86" s="24" t="s">
        <v>360</v>
      </c>
      <c r="F86" s="24" t="s">
        <v>361</v>
      </c>
      <c r="G86" s="37" t="str">
        <f>Control!$B$2&amp;Links!D86&amp;Checker!$A$2&amp;"/"&amp;Links!E86&amp;"&amp;dos="&amp;Checker!$B$2&amp;""&amp;Checker!$A$136&amp;F86</f>
        <v>https://providersite.staging.111.nhs.uk//question/direct/PW1684FemaleAdult/22/Sexual or Menstrual Concerns//?answers=0,2,2,0,1&amp;dos=live&amp;dossearchdatetime=2026-09-07 08:00&amp;failedcontraception=present</v>
      </c>
    </row>
    <row r="87" spans="1:7" ht="15" customHeight="1">
      <c r="A87" s="77" t="s">
        <v>357</v>
      </c>
      <c r="B87" s="30" t="s">
        <v>358</v>
      </c>
      <c r="C87" s="32" t="s">
        <v>258</v>
      </c>
      <c r="D87" s="24" t="s">
        <v>362</v>
      </c>
      <c r="E87" s="24" t="s">
        <v>360</v>
      </c>
      <c r="F87" s="24" t="s">
        <v>363</v>
      </c>
      <c r="G87" s="37" t="str">
        <f>Control!$B$2&amp;Links!D87&amp;Checker!$A$2&amp;"/"&amp;Links!E87&amp;"&amp;dos="&amp;Checker!$B$2&amp;""&amp;Checker!$A$136&amp;F87</f>
        <v>https://providersite.staging.111.nhs.uk//question/direct/PW1684FemaleAdult/22/Sexual or Menstrual Concerns//?answers=0,2,2,0,1&amp;dos=live&amp;dossearchdatetime=2026-09-07 08:00&amp;failedcontraception=present&amp;otherservices=true</v>
      </c>
    </row>
  </sheetData>
  <sheetProtection algorithmName="SHA-512" hashValue="Q51Y0RQXTzU0tzzqNOl3R5PUlqhckUPjb8df1M0LB85QkOLVtiU30Ius0XoTA3y2RZW8yozEDU46fxmoBloWjg==" saltValue="nJhTWIrYjShs1TOiRvdPYg==" spinCount="100000" sheet="1" objects="1" scenarios="1"/>
  <autoFilter ref="A1:I85" xr:uid="{00000000-0001-0000-0200-000000000000}"/>
  <phoneticPr fontId="53" type="noConversion"/>
  <conditionalFormatting sqref="H3:H6">
    <cfRule type="duplicateValues" dxfId="5" priority="6"/>
  </conditionalFormatting>
  <conditionalFormatting sqref="H7">
    <cfRule type="duplicateValues" dxfId="4" priority="4"/>
  </conditionalFormatting>
  <conditionalFormatting sqref="H8:H11">
    <cfRule type="duplicateValues" dxfId="3" priority="2"/>
  </conditionalFormatting>
  <conditionalFormatting sqref="I3:I6">
    <cfRule type="duplicateValues" dxfId="2" priority="5"/>
  </conditionalFormatting>
  <conditionalFormatting sqref="I7">
    <cfRule type="duplicateValues" dxfId="1" priority="3"/>
  </conditionalFormatting>
  <conditionalFormatting sqref="I8:I11">
    <cfRule type="duplicateValues" dxfId="0" priority="1"/>
  </conditionalFormatting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1"/>
  <sheetViews>
    <sheetView workbookViewId="0">
      <selection activeCell="B2" sqref="B2"/>
    </sheetView>
  </sheetViews>
  <sheetFormatPr defaultColWidth="14.42578125" defaultRowHeight="15" customHeight="1"/>
  <cols>
    <col min="1" max="1" width="14.7109375" customWidth="1"/>
    <col min="2" max="2" width="38" customWidth="1"/>
    <col min="3" max="12" width="7.7109375" customWidth="1"/>
    <col min="13" max="26" width="12.7109375" customWidth="1"/>
  </cols>
  <sheetData>
    <row r="1" spans="1:2" ht="14.25" customHeight="1">
      <c r="A1" s="8" t="s">
        <v>187</v>
      </c>
      <c r="B1" s="8" t="s">
        <v>188</v>
      </c>
    </row>
    <row r="2" spans="1:2" ht="14.25" customHeight="1">
      <c r="B2" s="70" t="s">
        <v>356</v>
      </c>
    </row>
    <row r="3" spans="1:2" ht="14.25" customHeight="1">
      <c r="B3" s="70"/>
    </row>
    <row r="4" spans="1:2" ht="14.25" customHeight="1"/>
    <row r="5" spans="1:2" ht="14.25" customHeight="1">
      <c r="B5" s="36"/>
    </row>
    <row r="6" spans="1:2" ht="14.25" customHeight="1"/>
    <row r="7" spans="1:2" ht="14.25" customHeight="1"/>
    <row r="8" spans="1:2" ht="14.25" customHeight="1">
      <c r="B8" s="70"/>
    </row>
    <row r="9" spans="1:2" ht="14.25" customHeight="1"/>
    <row r="10" spans="1:2" ht="14.25" customHeight="1"/>
    <row r="11" spans="1:2" ht="14.25" customHeight="1"/>
    <row r="12" spans="1:2" ht="14.25" customHeight="1"/>
    <row r="13" spans="1:2" ht="14.25" customHeight="1"/>
    <row r="14" spans="1:2" ht="14.25" customHeight="1"/>
    <row r="15" spans="1:2" ht="14.25" customHeight="1"/>
    <row r="16" spans="1:2" ht="14.25" customHeight="1"/>
    <row r="17" ht="14.25" customHeight="1"/>
    <row r="18" ht="14.25" customHeight="1"/>
    <row r="19" ht="14.25" customHeight="1"/>
    <row r="20" ht="14.25" customHeight="1"/>
    <row r="21" ht="14.25" customHeight="1"/>
  </sheetData>
  <sheetProtection algorithmName="SHA-512" hashValue="wdygD4ytcrVdqKL7t8ZZTz8ikhoYEnltibHr4CMqk2dewCu2r8siGxQ2cXwmZGEYsiCBRQa1ZhHa2ZV8y37MFg==" saltValue="Eur012qlj7KIe7CHNngRxA==" spinCount="100000" sheet="1" objects="1" scenarios="1"/>
  <hyperlinks>
    <hyperlink ref="B2" r:id="rId1" xr:uid="{5730915E-7ED6-43D3-B8A7-288FB879BCB2}"/>
  </hyperlink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q 2 Z p U W c K C D K l A A A A 9 Q A A A B I A H A B D b 2 5 m a W c v U G F j a 2 F n Z S 5 4 b W w g o h g A K K A U A A A A A A A A A A A A A A A A A A A A A A A A A A A A h Y 8 x D o I w G I W v Q r r T 1 h q V k J + S 6 O A i i Y m J c W 1 K h U Y o h h b L 3 R w 8 k l c Q o 6 i b 4 / v e N 7 x 3 v 9 4 g 7 e s q u K j W 6 s Y k a I I p C p S R T a 5 N k a D O H c M I p R y 2 Q p 5 E o Y J B N j b u b Z 6 g 0 r l z T I j 3 H v s p b t q C M E o n 5 J B t d r J U t U A f W f + X Q 2 2 s E 0 Y q x G H / G s M Z j u Z 4 w W a Y A h k Z Z N p 8 e z b M f b Y / E F Z d 5 b p W c W X C 9 R L I G I G 8 L / A H U E s D B B Q A A g A I A K t m a V E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r Z m l R K I p H u A 4 A A A A R A A A A E w A c A E Z v c m 1 1 b G F z L 1 N l Y 3 R p b 2 4 x L m 0 g o h g A K K A U A A A A A A A A A A A A A A A A A A A A A A A A A A A A K 0 5 N L s n M z 1 M I h t C G 1 g B Q S w E C L Q A U A A I A C A C r Z m l R Z w o I M q U A A A D 1 A A A A E g A A A A A A A A A A A A A A A A A A A A A A Q 2 9 u Z m l n L 1 B h Y 2 t h Z 2 U u e G 1 s U E s B A i 0 A F A A C A A g A q 2 Z p U Q / K 6 a u k A A A A 6 Q A A A B M A A A A A A A A A A A A A A A A A 8 Q A A A F t D b 2 5 0 Z W 5 0 X 1 R 5 c G V z X S 5 4 b W x Q S w E C L Q A U A A I A C A C r Z m l R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A O w p y 4 U J 5 0 q K N U + D g a 7 4 F A A A A A A C A A A A A A A Q Z g A A A A E A A C A A A A B r H m Y 6 s V A r v j T 5 P y S y / O r 4 9 x V P d S p / K 5 O G w p r Y r N x F + A A A A A A O g A A A A A I A A C A A A A A + W t q 9 I x E 9 N i u j f k g c V P P A g z 9 + e 9 M 4 w j Y x K c n r o g Y I X l A A A A C 7 R C D e o 7 A h Z V + 0 Y 9 t R 0 L n D V / F b 0 1 m a G z h 5 M p r p f W T A O 9 9 d 6 B L 6 z 6 6 r q z e e P 3 V 7 f Z z w W k O 5 Z y b r j q o R t K V w o J 4 P F O K Z 5 T d i C S x k x V m B c V R 4 q E A A A A C O p B b p o / S H c Y A u f / a V y 9 3 i c 9 4 j h U t N n k Q g 9 g X U W 7 2 C u g X I q Z y O K Q s a H s / 0 z 9 W c Z P L 8 k b 9 m 7 v k o T z c u X 7 y T e s u w < / D a t a M a s h u p > 
</file>

<file path=customXml/itemProps1.xml><?xml version="1.0" encoding="utf-8"?>
<ds:datastoreItem xmlns:ds="http://schemas.openxmlformats.org/officeDocument/2006/customXml" ds:itemID="{A16CD8D5-1C5F-476E-97B0-5B4ABD3C646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Guidance</vt:lpstr>
      <vt:lpstr>Checker</vt:lpstr>
      <vt:lpstr>Links</vt:lpstr>
      <vt:lpstr>Control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Andria Turner</dc:creator>
  <cp:lastModifiedBy>TURNER, Andria (NHS ENGLAND)</cp:lastModifiedBy>
  <cp:revision/>
  <dcterms:created xsi:type="dcterms:W3CDTF">2018-03-21T17:57:08Z</dcterms:created>
  <dcterms:modified xsi:type="dcterms:W3CDTF">2026-09-07T13:39:18Z</dcterms:modified>
</cp:coreProperties>
</file>